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8" windowWidth="19032" windowHeight="10992"/>
  </bookViews>
  <sheets>
    <sheet name="Donor_list_840-860096941_BJ0J6A" sheetId="1" r:id="rId1"/>
  </sheets>
  <definedNames>
    <definedName name="_xlnm.Print_Area" localSheetId="0">'Donor_list_840-860096941_BJ0J6A'!$A$1:$M$12</definedName>
    <definedName name="_xlnm.Print_Titles" localSheetId="0">'Donor_list_840-860096941_BJ0J6A'!$1:$1</definedName>
  </definedNames>
  <calcPr calcId="125725"/>
</workbook>
</file>

<file path=xl/calcChain.xml><?xml version="1.0" encoding="utf-8"?>
<calcChain xmlns="http://schemas.openxmlformats.org/spreadsheetml/2006/main">
  <c r="G8" i="1"/>
  <c r="K8"/>
  <c r="M5"/>
  <c r="L8"/>
  <c r="H8"/>
  <c r="J8"/>
  <c r="I8"/>
  <c r="M8" l="1"/>
  <c r="J10"/>
  <c r="J11" s="1"/>
  <c r="M3"/>
  <c r="M4"/>
  <c r="M2"/>
  <c r="L10" l="1"/>
  <c r="L11" s="1"/>
  <c r="G10"/>
  <c r="G11" s="1"/>
  <c r="L12" s="1"/>
  <c r="I12" l="1"/>
</calcChain>
</file>

<file path=xl/sharedStrings.xml><?xml version="1.0" encoding="utf-8"?>
<sst xmlns="http://schemas.openxmlformats.org/spreadsheetml/2006/main" count="43" uniqueCount="32">
  <si>
    <t>Donor Name</t>
  </si>
  <si>
    <t>Email</t>
  </si>
  <si>
    <t>Address</t>
  </si>
  <si>
    <t>City</t>
  </si>
  <si>
    <t>Total</t>
  </si>
  <si>
    <t>ST</t>
  </si>
  <si>
    <t>Zip</t>
  </si>
  <si>
    <t>Totals:</t>
  </si>
  <si>
    <t xml:space="preserve">B2S: </t>
  </si>
  <si>
    <t>Net:</t>
  </si>
  <si>
    <t>Total Net:</t>
  </si>
  <si>
    <t>DM Monthly:</t>
  </si>
  <si>
    <t>DMFB Monthly:</t>
  </si>
  <si>
    <t>DM Net:</t>
  </si>
  <si>
    <t>DMFB Net:</t>
  </si>
  <si>
    <t>Total Gross:</t>
  </si>
  <si>
    <t>ANONYMOUS</t>
  </si>
  <si>
    <t>Fund 1</t>
  </si>
  <si>
    <t>Fund 1 Match</t>
  </si>
  <si>
    <t>Fund 2</t>
  </si>
  <si>
    <t>Fund 2 Match</t>
  </si>
  <si>
    <t>Fund 3</t>
  </si>
  <si>
    <t>Fund 3 Match</t>
  </si>
  <si>
    <t>Employee 1</t>
  </si>
  <si>
    <t>Employee 2</t>
  </si>
  <si>
    <t>Employee 3</t>
  </si>
  <si>
    <t>Employee 4</t>
  </si>
  <si>
    <t>email@email.com</t>
  </si>
  <si>
    <t>1234 Main St</t>
  </si>
  <si>
    <t>1235 Main St</t>
  </si>
  <si>
    <t>1236 Main St</t>
  </si>
  <si>
    <t>1237 Main St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</si>
</sst>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-&quot;?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33" borderId="0" xfId="0" applyFont="1" applyFill="1" applyAlignment="1">
      <alignment horizontal="center" wrapText="1"/>
    </xf>
    <xf numFmtId="44" fontId="16" fillId="33" borderId="0" xfId="1" applyFont="1" applyFill="1" applyAlignment="1">
      <alignment horizontal="center" wrapText="1"/>
    </xf>
    <xf numFmtId="0" fontId="18" fillId="0" borderId="10" xfId="0" applyFont="1" applyBorder="1"/>
    <xf numFmtId="44" fontId="18" fillId="0" borderId="10" xfId="0" applyNumberFormat="1" applyFont="1" applyBorder="1"/>
    <xf numFmtId="44" fontId="0" fillId="33" borderId="11" xfId="0" applyNumberFormat="1" applyFill="1" applyBorder="1" applyAlignment="1">
      <alignment horizontal="right"/>
    </xf>
    <xf numFmtId="44" fontId="0" fillId="33" borderId="12" xfId="0" applyNumberFormat="1" applyFill="1" applyBorder="1" applyAlignment="1">
      <alignment horizontal="left"/>
    </xf>
    <xf numFmtId="0" fontId="0" fillId="33" borderId="12" xfId="0" applyFill="1" applyBorder="1" applyAlignment="1">
      <alignment horizontal="right"/>
    </xf>
    <xf numFmtId="44" fontId="0" fillId="33" borderId="13" xfId="0" applyNumberFormat="1" applyFill="1" applyBorder="1" applyAlignment="1">
      <alignment horizontal="left"/>
    </xf>
    <xf numFmtId="44" fontId="0" fillId="33" borderId="14" xfId="0" applyNumberFormat="1" applyFill="1" applyBorder="1" applyAlignment="1">
      <alignment horizontal="right"/>
    </xf>
    <xf numFmtId="44" fontId="0" fillId="33" borderId="0" xfId="0" applyNumberFormat="1" applyFill="1" applyBorder="1" applyAlignment="1">
      <alignment horizontal="right"/>
    </xf>
    <xf numFmtId="0" fontId="0" fillId="33" borderId="0" xfId="0" applyFill="1" applyBorder="1" applyAlignment="1">
      <alignment horizontal="right"/>
    </xf>
    <xf numFmtId="44" fontId="0" fillId="33" borderId="15" xfId="0" applyNumberFormat="1" applyFill="1" applyBorder="1"/>
    <xf numFmtId="44" fontId="0" fillId="33" borderId="16" xfId="0" applyNumberFormat="1" applyFill="1" applyBorder="1"/>
    <xf numFmtId="0" fontId="0" fillId="33" borderId="17" xfId="0" applyFill="1" applyBorder="1" applyAlignment="1">
      <alignment horizontal="right"/>
    </xf>
    <xf numFmtId="44" fontId="0" fillId="33" borderId="12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left"/>
    </xf>
    <xf numFmtId="0" fontId="16" fillId="33" borderId="17" xfId="0" applyFont="1" applyFill="1" applyBorder="1" applyAlignment="1">
      <alignment horizontal="right"/>
    </xf>
    <xf numFmtId="44" fontId="16" fillId="33" borderId="17" xfId="0" applyNumberFormat="1" applyFont="1" applyFill="1" applyBorder="1" applyAlignment="1">
      <alignment horizontal="right"/>
    </xf>
    <xf numFmtId="44" fontId="16" fillId="33" borderId="18" xfId="0" applyNumberFormat="1" applyFont="1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"/>
  <sheetViews>
    <sheetView tabSelected="1" zoomScale="90" zoomScaleNormal="90" workbookViewId="0">
      <pane ySplit="1" topLeftCell="A2" activePane="bottomLeft" state="frozen"/>
      <selection pane="bottomLeft" activeCell="B17" sqref="B17"/>
    </sheetView>
  </sheetViews>
  <sheetFormatPr defaultRowHeight="14.4"/>
  <cols>
    <col min="1" max="1" width="24.88671875" customWidth="1"/>
    <col min="2" max="2" width="32.6640625" bestFit="1" customWidth="1"/>
    <col min="3" max="3" width="22" bestFit="1" customWidth="1"/>
    <col min="4" max="4" width="10.33203125" bestFit="1" customWidth="1"/>
    <col min="5" max="5" width="3.33203125" bestFit="1" customWidth="1"/>
    <col min="6" max="6" width="14" bestFit="1" customWidth="1"/>
    <col min="7" max="7" width="12.6640625" bestFit="1" customWidth="1"/>
    <col min="8" max="8" width="10.33203125" bestFit="1" customWidth="1"/>
    <col min="9" max="9" width="13.88671875" customWidth="1"/>
    <col min="10" max="10" width="10" bestFit="1" customWidth="1"/>
    <col min="11" max="11" width="9.5546875" customWidth="1"/>
    <col min="12" max="12" width="11.21875" bestFit="1" customWidth="1"/>
    <col min="13" max="13" width="10" bestFit="1" customWidth="1"/>
    <col min="14" max="14" width="16.44140625" bestFit="1" customWidth="1"/>
    <col min="15" max="15" width="7" bestFit="1" customWidth="1"/>
  </cols>
  <sheetData>
    <row r="1" spans="1:13" ht="28.8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2" t="s">
        <v>4</v>
      </c>
    </row>
    <row r="2" spans="1:13">
      <c r="A2" t="s">
        <v>23</v>
      </c>
      <c r="B2" t="s">
        <v>27</v>
      </c>
      <c r="C2" t="s">
        <v>28</v>
      </c>
      <c r="D2" t="s">
        <v>3</v>
      </c>
      <c r="E2" t="s">
        <v>5</v>
      </c>
      <c r="F2">
        <v>12345</v>
      </c>
      <c r="I2">
        <v>30</v>
      </c>
      <c r="J2">
        <v>30</v>
      </c>
      <c r="M2">
        <f>SUM(I2:L2)</f>
        <v>60</v>
      </c>
    </row>
    <row r="3" spans="1:13">
      <c r="A3" t="s">
        <v>24</v>
      </c>
      <c r="B3" t="s">
        <v>27</v>
      </c>
      <c r="C3" t="s">
        <v>29</v>
      </c>
      <c r="D3" t="s">
        <v>3</v>
      </c>
      <c r="E3" t="s">
        <v>5</v>
      </c>
      <c r="F3">
        <v>12345</v>
      </c>
      <c r="G3">
        <v>120</v>
      </c>
      <c r="H3">
        <v>120</v>
      </c>
      <c r="M3">
        <f>SUM(G3:L3)</f>
        <v>240</v>
      </c>
    </row>
    <row r="4" spans="1:13">
      <c r="A4" t="s">
        <v>25</v>
      </c>
      <c r="B4" t="s">
        <v>27</v>
      </c>
      <c r="C4" t="s">
        <v>30</v>
      </c>
      <c r="D4" t="s">
        <v>3</v>
      </c>
      <c r="E4" t="s">
        <v>5</v>
      </c>
      <c r="F4">
        <v>12345</v>
      </c>
      <c r="I4">
        <v>99</v>
      </c>
      <c r="J4">
        <v>99</v>
      </c>
      <c r="M4">
        <f>SUM(I4:L4)</f>
        <v>198</v>
      </c>
    </row>
    <row r="5" spans="1:13">
      <c r="A5" t="s">
        <v>26</v>
      </c>
      <c r="B5" t="s">
        <v>27</v>
      </c>
      <c r="C5" t="s">
        <v>31</v>
      </c>
      <c r="D5" t="s">
        <v>3</v>
      </c>
      <c r="E5" t="s">
        <v>5</v>
      </c>
      <c r="F5">
        <v>12345</v>
      </c>
      <c r="G5">
        <v>3</v>
      </c>
      <c r="H5">
        <v>3</v>
      </c>
      <c r="M5">
        <f>SUM(G5:L5)</f>
        <v>6</v>
      </c>
    </row>
    <row r="6" spans="1:13">
      <c r="A6" t="s">
        <v>16</v>
      </c>
      <c r="K6">
        <v>20</v>
      </c>
      <c r="L6">
        <v>20</v>
      </c>
      <c r="M6">
        <v>40</v>
      </c>
    </row>
    <row r="8" spans="1:13">
      <c r="F8" s="3" t="s">
        <v>7</v>
      </c>
      <c r="G8" s="4">
        <f>SUM(G2:G7)</f>
        <v>123</v>
      </c>
      <c r="H8" s="4">
        <f>SUM(H2:H7)</f>
        <v>123</v>
      </c>
      <c r="I8" s="4">
        <f>SUM(I2:I6)</f>
        <v>129</v>
      </c>
      <c r="J8" s="4">
        <f>SUM(J2:J6)</f>
        <v>129</v>
      </c>
      <c r="K8" s="4">
        <f>SUM(K2:K7)</f>
        <v>20</v>
      </c>
      <c r="L8" s="4">
        <f>SUM(L2:L7)</f>
        <v>20</v>
      </c>
      <c r="M8" s="4">
        <f>SUM(G8:L8)</f>
        <v>544</v>
      </c>
    </row>
    <row r="9" spans="1:13" ht="15" thickBot="1"/>
    <row r="10" spans="1:13">
      <c r="F10" s="5" t="s">
        <v>11</v>
      </c>
      <c r="G10" s="6">
        <f>SUM(G8:H8)</f>
        <v>246</v>
      </c>
      <c r="H10" s="7"/>
      <c r="I10" s="7" t="s">
        <v>12</v>
      </c>
      <c r="J10" s="15">
        <f>SUM(I8:J8)</f>
        <v>258</v>
      </c>
      <c r="K10" s="7" t="s">
        <v>8</v>
      </c>
      <c r="L10" s="8">
        <f>SUM(K8:L8)</f>
        <v>40</v>
      </c>
    </row>
    <row r="11" spans="1:13">
      <c r="F11" s="9" t="s">
        <v>13</v>
      </c>
      <c r="G11" s="10">
        <f>G10*0.9571</f>
        <v>235.44659999999999</v>
      </c>
      <c r="H11" s="11"/>
      <c r="I11" s="11" t="s">
        <v>14</v>
      </c>
      <c r="J11" s="16">
        <f>J10*0.95711</f>
        <v>246.93438</v>
      </c>
      <c r="K11" s="11" t="s">
        <v>9</v>
      </c>
      <c r="L11" s="12">
        <f>L10*0.9571</f>
        <v>38.283999999999999</v>
      </c>
    </row>
    <row r="12" spans="1:13" ht="15" thickBot="1">
      <c r="F12" s="13"/>
      <c r="G12" s="14"/>
      <c r="H12" s="17" t="s">
        <v>15</v>
      </c>
      <c r="I12" s="18">
        <f>G10+J10+L10</f>
        <v>544</v>
      </c>
      <c r="J12" s="17"/>
      <c r="K12" s="17" t="s">
        <v>10</v>
      </c>
      <c r="L12" s="19">
        <f>SUM(G11+J11+L11)</f>
        <v>520.66498000000001</v>
      </c>
    </row>
  </sheetData>
  <printOptions horizontalCentered="1" gridLines="1"/>
  <pageMargins left="0.25" right="0.25" top="1" bottom="0.75" header="0.3" footer="0.3"/>
  <pageSetup scale="72" fitToHeight="2" orientation="landscape" r:id="rId1"/>
  <headerFooter>
    <oddHeader>&amp;CBenevity Donation Breakdown
Report Date: 05/31/2015
Deposited on: 06/22/2015</oddHeader>
    <oddFooter>&amp;RPrinted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Donor_list_840-860096941_BJ0J6A</vt:lpstr>
      <vt:lpstr>'Donor_list_840-860096941_BJ0J6A'!Print_Area</vt:lpstr>
      <vt:lpstr>'Donor_list_840-860096941_BJ0J6A'!Print_Titles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Flynn, Marissa</dc:creator>
  <cp:lastModifiedBy>Windows User</cp:lastModifiedBy>
  <cp:lastPrinted>2015-07-24T18:37:01Z</cp:lastPrinted>
  <dcterms:created xsi:type="dcterms:W3CDTF">2014-10-01T22:13:07Z</dcterms:created>
  <dcterms:modified xsi:type="dcterms:W3CDTF">2015-07-31T16:34:47Z</dcterms:modified>
</cp:coreProperties>
</file>