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8755" windowHeight="13740"/>
  </bookViews>
  <sheets>
    <sheet name="BGCA Data" sheetId="1" r:id="rId1"/>
    <sheet name="Campaign Performance" sheetId="2" r:id="rId2"/>
    <sheet name="Fundraising Charts" sheetId="4" r:id="rId3"/>
  </sheets>
  <calcPr calcId="125725"/>
</workbook>
</file>

<file path=xl/calcChain.xml><?xml version="1.0" encoding="utf-8"?>
<calcChain xmlns="http://schemas.openxmlformats.org/spreadsheetml/2006/main">
  <c r="AU153" i="1"/>
  <c r="AU150"/>
  <c r="AU148"/>
  <c r="AU146"/>
  <c r="AU141"/>
  <c r="AU138"/>
  <c r="AU136"/>
  <c r="AU134"/>
  <c r="AP165"/>
  <c r="AP162"/>
  <c r="AP160"/>
  <c r="AP158"/>
  <c r="AP153"/>
  <c r="AP150"/>
  <c r="AP148"/>
  <c r="AP146"/>
  <c r="AP141"/>
  <c r="AP138"/>
  <c r="AP136"/>
  <c r="AP134"/>
  <c r="AK165"/>
  <c r="AK162"/>
  <c r="AK160"/>
  <c r="AK158"/>
  <c r="AK153"/>
  <c r="AK150"/>
  <c r="AK148"/>
  <c r="AK146"/>
  <c r="AK141"/>
  <c r="AK138"/>
  <c r="AK136"/>
  <c r="AK134"/>
  <c r="AF165"/>
  <c r="AF162"/>
  <c r="AF160"/>
  <c r="AF158"/>
  <c r="AF153"/>
  <c r="AF150"/>
  <c r="AF148"/>
  <c r="AF146"/>
  <c r="AF141"/>
  <c r="AF138"/>
  <c r="AF136"/>
  <c r="AF134"/>
  <c r="AA165"/>
  <c r="AA162"/>
  <c r="AA160"/>
  <c r="AA158"/>
  <c r="AA153"/>
  <c r="AA150"/>
  <c r="AA148"/>
  <c r="AA146"/>
  <c r="AA141"/>
  <c r="AA138"/>
  <c r="AA136"/>
  <c r="AA134"/>
  <c r="V165"/>
  <c r="V162"/>
  <c r="V160"/>
  <c r="V158"/>
  <c r="V153"/>
  <c r="V150"/>
  <c r="V148"/>
  <c r="V146"/>
  <c r="V141"/>
  <c r="V138"/>
  <c r="V136"/>
  <c r="V134"/>
  <c r="Q165"/>
  <c r="Q162"/>
  <c r="Q160"/>
  <c r="Q158"/>
  <c r="Q153"/>
  <c r="Q150"/>
  <c r="Q148"/>
  <c r="Q146"/>
  <c r="Q141"/>
  <c r="Q138"/>
  <c r="Q136"/>
  <c r="Q134"/>
  <c r="L165"/>
  <c r="L162"/>
  <c r="L160"/>
  <c r="L158"/>
  <c r="L153"/>
  <c r="L150"/>
  <c r="L148"/>
  <c r="L146"/>
  <c r="L141"/>
  <c r="L138"/>
  <c r="L136"/>
  <c r="L134"/>
  <c r="G165"/>
  <c r="G162"/>
  <c r="G160"/>
  <c r="G158"/>
  <c r="G153"/>
  <c r="G150"/>
  <c r="G148"/>
  <c r="G146"/>
  <c r="G141"/>
  <c r="G138"/>
  <c r="G136"/>
  <c r="G134"/>
  <c r="H134"/>
  <c r="H136"/>
  <c r="H138"/>
  <c r="H141"/>
  <c r="H158"/>
  <c r="H160"/>
  <c r="H162"/>
  <c r="H165"/>
  <c r="H170"/>
  <c r="H172"/>
  <c r="H174"/>
  <c r="H177"/>
  <c r="L35" i="2"/>
  <c r="L34"/>
  <c r="L32"/>
  <c r="L30"/>
  <c r="L28"/>
  <c r="L27"/>
  <c r="L23"/>
  <c r="L22"/>
  <c r="L20"/>
  <c r="L18"/>
  <c r="L16"/>
  <c r="L15"/>
  <c r="K11"/>
  <c r="K10"/>
  <c r="K8"/>
  <c r="K6"/>
  <c r="K4"/>
  <c r="K5" s="1"/>
  <c r="K3"/>
  <c r="J11"/>
  <c r="J10"/>
  <c r="J8"/>
  <c r="J6"/>
  <c r="J4"/>
  <c r="J5" s="1"/>
  <c r="J3"/>
  <c r="I11"/>
  <c r="I10"/>
  <c r="I8"/>
  <c r="I6"/>
  <c r="I4"/>
  <c r="I5" s="1"/>
  <c r="I3"/>
  <c r="H11"/>
  <c r="H10"/>
  <c r="H8"/>
  <c r="H6"/>
  <c r="H4"/>
  <c r="H3"/>
  <c r="G11"/>
  <c r="G10"/>
  <c r="G8"/>
  <c r="G9" s="1"/>
  <c r="G6"/>
  <c r="G4"/>
  <c r="G5" s="1"/>
  <c r="G3"/>
  <c r="F11"/>
  <c r="F10"/>
  <c r="F8"/>
  <c r="F6"/>
  <c r="F4"/>
  <c r="F5" s="1"/>
  <c r="F3"/>
  <c r="F7" s="1"/>
  <c r="E11"/>
  <c r="E10"/>
  <c r="E8"/>
  <c r="E9" s="1"/>
  <c r="E6"/>
  <c r="E4"/>
  <c r="E5" s="1"/>
  <c r="E3"/>
  <c r="D11"/>
  <c r="D10"/>
  <c r="D8"/>
  <c r="D6"/>
  <c r="D4"/>
  <c r="D5" s="1"/>
  <c r="D3"/>
  <c r="C11"/>
  <c r="C10"/>
  <c r="C8"/>
  <c r="C6"/>
  <c r="C4"/>
  <c r="C3"/>
  <c r="B11"/>
  <c r="B10"/>
  <c r="B8"/>
  <c r="B6"/>
  <c r="B4"/>
  <c r="B5" s="1"/>
  <c r="B3"/>
  <c r="L3" s="1"/>
  <c r="H5"/>
  <c r="BB175" i="1"/>
  <c r="BB173"/>
  <c r="BB171"/>
  <c r="BB169"/>
  <c r="BB168"/>
  <c r="BB164"/>
  <c r="BB163"/>
  <c r="BB161"/>
  <c r="BB159"/>
  <c r="BB157"/>
  <c r="BB156"/>
  <c r="BB152"/>
  <c r="BB151"/>
  <c r="BB149"/>
  <c r="BB147"/>
  <c r="BB145"/>
  <c r="BB144"/>
  <c r="BB140"/>
  <c r="BB139"/>
  <c r="BB137"/>
  <c r="BB135"/>
  <c r="BB133"/>
  <c r="BB132"/>
  <c r="BB128"/>
  <c r="BB127"/>
  <c r="BB125"/>
  <c r="BB123"/>
  <c r="BB121"/>
  <c r="BB120"/>
  <c r="BB116"/>
  <c r="BB115"/>
  <c r="BB113"/>
  <c r="BB111"/>
  <c r="BB109"/>
  <c r="BB108"/>
  <c r="BB104"/>
  <c r="BB103"/>
  <c r="BB101"/>
  <c r="BB99"/>
  <c r="BB97"/>
  <c r="BB96"/>
  <c r="BB92"/>
  <c r="BB91"/>
  <c r="BB89"/>
  <c r="BB87"/>
  <c r="BB85"/>
  <c r="BB84"/>
  <c r="AQ22"/>
  <c r="AQ21"/>
  <c r="AQ158"/>
  <c r="AQ160"/>
  <c r="AQ98"/>
  <c r="AQ100"/>
  <c r="AL22"/>
  <c r="AL21"/>
  <c r="BB165" l="1"/>
  <c r="BB100"/>
  <c r="L8" i="2"/>
  <c r="L9" s="1"/>
  <c r="L11"/>
  <c r="BB98" i="1"/>
  <c r="BB114"/>
  <c r="BB146"/>
  <c r="BB162"/>
  <c r="C7" i="2"/>
  <c r="L10"/>
  <c r="L12" s="1"/>
  <c r="E7"/>
  <c r="G7"/>
  <c r="L6"/>
  <c r="L7" s="1"/>
  <c r="L4"/>
  <c r="L5" s="1"/>
  <c r="B12"/>
  <c r="F12"/>
  <c r="B9"/>
  <c r="F9"/>
  <c r="B7"/>
  <c r="G12"/>
  <c r="D12"/>
  <c r="D9"/>
  <c r="D7"/>
  <c r="E12"/>
  <c r="J9"/>
  <c r="I7"/>
  <c r="H7"/>
  <c r="K9"/>
  <c r="K7"/>
  <c r="I12"/>
  <c r="K12"/>
  <c r="C9"/>
  <c r="J12"/>
  <c r="C5"/>
  <c r="J7"/>
  <c r="I9"/>
  <c r="H12"/>
  <c r="C12"/>
  <c r="H9"/>
  <c r="BB170" i="1"/>
  <c r="BB174"/>
  <c r="BB176" s="1"/>
  <c r="BB172"/>
  <c r="BB158"/>
  <c r="BB160"/>
  <c r="BB148"/>
  <c r="BB153"/>
  <c r="BB150"/>
  <c r="BB134"/>
  <c r="BB141"/>
  <c r="BB138"/>
  <c r="BB136"/>
  <c r="BB122"/>
  <c r="BB129"/>
  <c r="BB126"/>
  <c r="BB124"/>
  <c r="BB117"/>
  <c r="BB112"/>
  <c r="BB110"/>
  <c r="BB105"/>
  <c r="BB102"/>
  <c r="BB86"/>
  <c r="BB93"/>
  <c r="BB90"/>
  <c r="BB88"/>
  <c r="AG22"/>
  <c r="AG23" s="1"/>
  <c r="AG21"/>
  <c r="AU177"/>
  <c r="AU174"/>
  <c r="AU172"/>
  <c r="AU170"/>
  <c r="AQ177"/>
  <c r="AQ174"/>
  <c r="AQ172"/>
  <c r="AQ170"/>
  <c r="AP177"/>
  <c r="AP174"/>
  <c r="AP172"/>
  <c r="AP170"/>
  <c r="AL177"/>
  <c r="AL174"/>
  <c r="AL172"/>
  <c r="AL170"/>
  <c r="AK177"/>
  <c r="AK174"/>
  <c r="AK172"/>
  <c r="AK170"/>
  <c r="AG177"/>
  <c r="AG174"/>
  <c r="AG172"/>
  <c r="AG170"/>
  <c r="AB177"/>
  <c r="AB174"/>
  <c r="AB172"/>
  <c r="AB170"/>
  <c r="AB22"/>
  <c r="AB21"/>
  <c r="W22"/>
  <c r="W21"/>
  <c r="W98"/>
  <c r="W100"/>
  <c r="W102"/>
  <c r="AU188"/>
  <c r="AU187"/>
  <c r="AU185"/>
  <c r="AU183"/>
  <c r="AU181"/>
  <c r="AU180"/>
  <c r="AQ188"/>
  <c r="AQ187"/>
  <c r="AQ185"/>
  <c r="AQ183"/>
  <c r="AQ181"/>
  <c r="AQ180"/>
  <c r="AP188"/>
  <c r="AP187"/>
  <c r="AP185"/>
  <c r="AP183"/>
  <c r="AP181"/>
  <c r="AP182" s="1"/>
  <c r="AP180"/>
  <c r="AL188"/>
  <c r="AL187"/>
  <c r="AL185"/>
  <c r="AL183"/>
  <c r="AL181"/>
  <c r="AL180"/>
  <c r="AK188"/>
  <c r="AK187"/>
  <c r="AK185"/>
  <c r="AK183"/>
  <c r="AK181"/>
  <c r="AK180"/>
  <c r="AG188"/>
  <c r="AG187"/>
  <c r="AG185"/>
  <c r="AG183"/>
  <c r="AG181"/>
  <c r="AG182" s="1"/>
  <c r="AG180"/>
  <c r="AF188"/>
  <c r="AF187"/>
  <c r="AF185"/>
  <c r="AF183"/>
  <c r="AF181"/>
  <c r="AF182" s="1"/>
  <c r="AF180"/>
  <c r="AB188"/>
  <c r="AB187"/>
  <c r="AB185"/>
  <c r="AB183"/>
  <c r="AB181"/>
  <c r="AB180"/>
  <c r="AA188"/>
  <c r="AA187"/>
  <c r="AA185"/>
  <c r="AA183"/>
  <c r="AA181"/>
  <c r="AA180"/>
  <c r="AA184" s="1"/>
  <c r="W188"/>
  <c r="W187"/>
  <c r="W185"/>
  <c r="W183"/>
  <c r="W181"/>
  <c r="W180"/>
  <c r="V188"/>
  <c r="V187"/>
  <c r="V185"/>
  <c r="V183"/>
  <c r="V181"/>
  <c r="V180"/>
  <c r="R188"/>
  <c r="R187"/>
  <c r="R185"/>
  <c r="R183"/>
  <c r="R181"/>
  <c r="R182" s="1"/>
  <c r="R180"/>
  <c r="Q188"/>
  <c r="Q187"/>
  <c r="Q185"/>
  <c r="Q183"/>
  <c r="Q181"/>
  <c r="Q180"/>
  <c r="M188"/>
  <c r="M187"/>
  <c r="M185"/>
  <c r="M183"/>
  <c r="M181"/>
  <c r="M180"/>
  <c r="L188"/>
  <c r="L187"/>
  <c r="L185"/>
  <c r="L183"/>
  <c r="L181"/>
  <c r="L180"/>
  <c r="H188"/>
  <c r="H187"/>
  <c r="H185"/>
  <c r="H183"/>
  <c r="H181"/>
  <c r="H182" s="1"/>
  <c r="H180"/>
  <c r="G188"/>
  <c r="G187"/>
  <c r="G185"/>
  <c r="G183"/>
  <c r="G181"/>
  <c r="G180"/>
  <c r="G184" s="1"/>
  <c r="R22"/>
  <c r="R21"/>
  <c r="M22"/>
  <c r="M23" s="1"/>
  <c r="H22"/>
  <c r="H21"/>
  <c r="C188"/>
  <c r="C187"/>
  <c r="C185"/>
  <c r="C183"/>
  <c r="C181"/>
  <c r="C180"/>
  <c r="B188"/>
  <c r="B187"/>
  <c r="B185"/>
  <c r="B183"/>
  <c r="B181"/>
  <c r="B180"/>
  <c r="B134"/>
  <c r="AX188"/>
  <c r="AW188"/>
  <c r="AV188"/>
  <c r="AS188"/>
  <c r="AR188"/>
  <c r="AN188"/>
  <c r="AM188"/>
  <c r="AI188"/>
  <c r="AH188"/>
  <c r="AD188"/>
  <c r="AC188"/>
  <c r="Y188"/>
  <c r="X188"/>
  <c r="T188"/>
  <c r="S188"/>
  <c r="O188"/>
  <c r="N188"/>
  <c r="J188"/>
  <c r="I188"/>
  <c r="E188"/>
  <c r="D188"/>
  <c r="AX187"/>
  <c r="AW187"/>
  <c r="AV187"/>
  <c r="AS187"/>
  <c r="AR187"/>
  <c r="AN187"/>
  <c r="AM187"/>
  <c r="AI187"/>
  <c r="AH187"/>
  <c r="AD187"/>
  <c r="AC187"/>
  <c r="Y187"/>
  <c r="X187"/>
  <c r="T187"/>
  <c r="S187"/>
  <c r="O187"/>
  <c r="N187"/>
  <c r="J187"/>
  <c r="I187"/>
  <c r="E187"/>
  <c r="D187"/>
  <c r="AX185"/>
  <c r="AW185"/>
  <c r="AV185"/>
  <c r="AS185"/>
  <c r="AR185"/>
  <c r="AN185"/>
  <c r="AM185"/>
  <c r="AI185"/>
  <c r="AH185"/>
  <c r="AD185"/>
  <c r="AC185"/>
  <c r="Y185"/>
  <c r="X185"/>
  <c r="T185"/>
  <c r="S185"/>
  <c r="O185"/>
  <c r="N185"/>
  <c r="J185"/>
  <c r="I185"/>
  <c r="E185"/>
  <c r="D185"/>
  <c r="AX183"/>
  <c r="AW183"/>
  <c r="AV183"/>
  <c r="AS183"/>
  <c r="AR183"/>
  <c r="AN183"/>
  <c r="AM183"/>
  <c r="AI183"/>
  <c r="AH183"/>
  <c r="AD183"/>
  <c r="AC183"/>
  <c r="Y183"/>
  <c r="X183"/>
  <c r="T183"/>
  <c r="S183"/>
  <c r="O183"/>
  <c r="N183"/>
  <c r="J183"/>
  <c r="I183"/>
  <c r="E183"/>
  <c r="D183"/>
  <c r="AX181"/>
  <c r="AW181"/>
  <c r="AV181"/>
  <c r="AS181"/>
  <c r="AR181"/>
  <c r="AN181"/>
  <c r="AM181"/>
  <c r="AI181"/>
  <c r="AH181"/>
  <c r="AD181"/>
  <c r="AC181"/>
  <c r="Y181"/>
  <c r="X181"/>
  <c r="T181"/>
  <c r="S181"/>
  <c r="O181"/>
  <c r="N181"/>
  <c r="J181"/>
  <c r="I181"/>
  <c r="E181"/>
  <c r="D181"/>
  <c r="AX180"/>
  <c r="AW180"/>
  <c r="AV180"/>
  <c r="AS180"/>
  <c r="AR180"/>
  <c r="AN180"/>
  <c r="AM180"/>
  <c r="AI180"/>
  <c r="AH180"/>
  <c r="AD180"/>
  <c r="AC180"/>
  <c r="Y180"/>
  <c r="X180"/>
  <c r="T180"/>
  <c r="S180"/>
  <c r="O180"/>
  <c r="N180"/>
  <c r="J180"/>
  <c r="I180"/>
  <c r="E180"/>
  <c r="D180"/>
  <c r="AX177"/>
  <c r="AW177"/>
  <c r="AV177"/>
  <c r="AS177"/>
  <c r="AR177"/>
  <c r="AN177"/>
  <c r="AM177"/>
  <c r="AI177"/>
  <c r="AH177"/>
  <c r="AF177"/>
  <c r="AD177"/>
  <c r="AC177"/>
  <c r="AA177"/>
  <c r="Y177"/>
  <c r="X177"/>
  <c r="W177"/>
  <c r="V177"/>
  <c r="T177"/>
  <c r="S177"/>
  <c r="R177"/>
  <c r="Q177"/>
  <c r="O177"/>
  <c r="N177"/>
  <c r="M177"/>
  <c r="L177"/>
  <c r="J177"/>
  <c r="I177"/>
  <c r="G177"/>
  <c r="E177"/>
  <c r="D177"/>
  <c r="C177"/>
  <c r="B177"/>
  <c r="AX174"/>
  <c r="AW174"/>
  <c r="AV174"/>
  <c r="AS174"/>
  <c r="AR174"/>
  <c r="AN174"/>
  <c r="AM174"/>
  <c r="AI174"/>
  <c r="AH174"/>
  <c r="AF174"/>
  <c r="AD174"/>
  <c r="AC174"/>
  <c r="AA174"/>
  <c r="Y174"/>
  <c r="X174"/>
  <c r="W174"/>
  <c r="V174"/>
  <c r="T174"/>
  <c r="S174"/>
  <c r="R174"/>
  <c r="Q174"/>
  <c r="O174"/>
  <c r="N174"/>
  <c r="M174"/>
  <c r="L174"/>
  <c r="J174"/>
  <c r="I174"/>
  <c r="G174"/>
  <c r="E174"/>
  <c r="D174"/>
  <c r="C174"/>
  <c r="B174"/>
  <c r="AX172"/>
  <c r="AW172"/>
  <c r="AV172"/>
  <c r="AS172"/>
  <c r="AR172"/>
  <c r="AN172"/>
  <c r="AM172"/>
  <c r="AI172"/>
  <c r="AH172"/>
  <c r="AF172"/>
  <c r="AD172"/>
  <c r="AC172"/>
  <c r="AA172"/>
  <c r="Y172"/>
  <c r="X172"/>
  <c r="W172"/>
  <c r="V172"/>
  <c r="T172"/>
  <c r="S172"/>
  <c r="R172"/>
  <c r="Q172"/>
  <c r="O172"/>
  <c r="N172"/>
  <c r="M172"/>
  <c r="L172"/>
  <c r="J172"/>
  <c r="I172"/>
  <c r="G172"/>
  <c r="E172"/>
  <c r="D172"/>
  <c r="C172"/>
  <c r="B172"/>
  <c r="AX170"/>
  <c r="AW170"/>
  <c r="AV170"/>
  <c r="AS170"/>
  <c r="AR170"/>
  <c r="AN170"/>
  <c r="AM170"/>
  <c r="AI170"/>
  <c r="AH170"/>
  <c r="AF170"/>
  <c r="AD170"/>
  <c r="AC170"/>
  <c r="AA170"/>
  <c r="Y170"/>
  <c r="X170"/>
  <c r="W170"/>
  <c r="V170"/>
  <c r="T170"/>
  <c r="S170"/>
  <c r="R170"/>
  <c r="Q170"/>
  <c r="O170"/>
  <c r="N170"/>
  <c r="M170"/>
  <c r="L170"/>
  <c r="J170"/>
  <c r="I170"/>
  <c r="G170"/>
  <c r="E170"/>
  <c r="D170"/>
  <c r="C170"/>
  <c r="B170"/>
  <c r="AX165"/>
  <c r="AW165"/>
  <c r="AV165"/>
  <c r="AU165"/>
  <c r="AS165"/>
  <c r="AR165"/>
  <c r="AQ165"/>
  <c r="AN165"/>
  <c r="AM165"/>
  <c r="AL165"/>
  <c r="AI165"/>
  <c r="AH165"/>
  <c r="AG165"/>
  <c r="AD165"/>
  <c r="AC165"/>
  <c r="AB165"/>
  <c r="Y165"/>
  <c r="X165"/>
  <c r="W165"/>
  <c r="T165"/>
  <c r="S165"/>
  <c r="R165"/>
  <c r="O165"/>
  <c r="N165"/>
  <c r="M165"/>
  <c r="J165"/>
  <c r="I165"/>
  <c r="E165"/>
  <c r="D165"/>
  <c r="C165"/>
  <c r="B165"/>
  <c r="AZ164"/>
  <c r="AZ163"/>
  <c r="AX162"/>
  <c r="AW162"/>
  <c r="AV162"/>
  <c r="AU162"/>
  <c r="AS162"/>
  <c r="AR162"/>
  <c r="AQ162"/>
  <c r="AN162"/>
  <c r="AM162"/>
  <c r="AL162"/>
  <c r="AI162"/>
  <c r="AH162"/>
  <c r="AG162"/>
  <c r="AD162"/>
  <c r="AC162"/>
  <c r="AB162"/>
  <c r="Y162"/>
  <c r="X162"/>
  <c r="W162"/>
  <c r="T162"/>
  <c r="S162"/>
  <c r="R162"/>
  <c r="O162"/>
  <c r="N162"/>
  <c r="M162"/>
  <c r="J162"/>
  <c r="I162"/>
  <c r="E162"/>
  <c r="D162"/>
  <c r="C162"/>
  <c r="B162"/>
  <c r="AZ161"/>
  <c r="AX160"/>
  <c r="AW160"/>
  <c r="AV160"/>
  <c r="AU160"/>
  <c r="AS160"/>
  <c r="AR160"/>
  <c r="AN160"/>
  <c r="AM160"/>
  <c r="AL160"/>
  <c r="AI160"/>
  <c r="AH160"/>
  <c r="AG160"/>
  <c r="AD160"/>
  <c r="AC160"/>
  <c r="AB160"/>
  <c r="Y160"/>
  <c r="X160"/>
  <c r="W160"/>
  <c r="T160"/>
  <c r="S160"/>
  <c r="R160"/>
  <c r="O160"/>
  <c r="N160"/>
  <c r="M160"/>
  <c r="J160"/>
  <c r="I160"/>
  <c r="E160"/>
  <c r="D160"/>
  <c r="C160"/>
  <c r="B160"/>
  <c r="AZ159"/>
  <c r="AX158"/>
  <c r="AW158"/>
  <c r="AV158"/>
  <c r="AU158"/>
  <c r="AS158"/>
  <c r="AR158"/>
  <c r="AN158"/>
  <c r="AM158"/>
  <c r="AL158"/>
  <c r="AI158"/>
  <c r="AH158"/>
  <c r="AG158"/>
  <c r="AD158"/>
  <c r="AC158"/>
  <c r="AB158"/>
  <c r="Y158"/>
  <c r="X158"/>
  <c r="W158"/>
  <c r="T158"/>
  <c r="S158"/>
  <c r="R158"/>
  <c r="O158"/>
  <c r="N158"/>
  <c r="M158"/>
  <c r="J158"/>
  <c r="I158"/>
  <c r="E158"/>
  <c r="D158"/>
  <c r="C158"/>
  <c r="B158"/>
  <c r="AZ157"/>
  <c r="AZ156"/>
  <c r="AX153"/>
  <c r="AW153"/>
  <c r="AV153"/>
  <c r="AS153"/>
  <c r="AR153"/>
  <c r="AQ153"/>
  <c r="AN153"/>
  <c r="AM153"/>
  <c r="AL153"/>
  <c r="AI153"/>
  <c r="AH153"/>
  <c r="AG153"/>
  <c r="AD153"/>
  <c r="AC153"/>
  <c r="AB153"/>
  <c r="Y153"/>
  <c r="X153"/>
  <c r="W153"/>
  <c r="T153"/>
  <c r="S153"/>
  <c r="R153"/>
  <c r="O153"/>
  <c r="N153"/>
  <c r="M153"/>
  <c r="J153"/>
  <c r="I153"/>
  <c r="H153"/>
  <c r="E153"/>
  <c r="D153"/>
  <c r="C153"/>
  <c r="B153"/>
  <c r="AZ152"/>
  <c r="AZ151"/>
  <c r="AX150"/>
  <c r="AW150"/>
  <c r="AV150"/>
  <c r="AS150"/>
  <c r="AR150"/>
  <c r="AQ150"/>
  <c r="AN150"/>
  <c r="AM150"/>
  <c r="AL150"/>
  <c r="AI150"/>
  <c r="AH150"/>
  <c r="AG150"/>
  <c r="AD150"/>
  <c r="AC150"/>
  <c r="AB150"/>
  <c r="Y150"/>
  <c r="X150"/>
  <c r="W150"/>
  <c r="T150"/>
  <c r="S150"/>
  <c r="R150"/>
  <c r="O150"/>
  <c r="N150"/>
  <c r="M150"/>
  <c r="J150"/>
  <c r="I150"/>
  <c r="H150"/>
  <c r="E150"/>
  <c r="D150"/>
  <c r="C150"/>
  <c r="B150"/>
  <c r="AZ149"/>
  <c r="AX148"/>
  <c r="AW148"/>
  <c r="AV148"/>
  <c r="AS148"/>
  <c r="AR148"/>
  <c r="AQ148"/>
  <c r="AN148"/>
  <c r="AM148"/>
  <c r="AL148"/>
  <c r="AI148"/>
  <c r="AH148"/>
  <c r="AG148"/>
  <c r="AD148"/>
  <c r="AC148"/>
  <c r="AB148"/>
  <c r="Y148"/>
  <c r="X148"/>
  <c r="W148"/>
  <c r="T148"/>
  <c r="S148"/>
  <c r="R148"/>
  <c r="O148"/>
  <c r="N148"/>
  <c r="M148"/>
  <c r="J148"/>
  <c r="I148"/>
  <c r="H148"/>
  <c r="E148"/>
  <c r="D148"/>
  <c r="C148"/>
  <c r="B148"/>
  <c r="AZ147"/>
  <c r="AX146"/>
  <c r="AW146"/>
  <c r="AV146"/>
  <c r="AS146"/>
  <c r="AR146"/>
  <c r="AQ146"/>
  <c r="AN146"/>
  <c r="AM146"/>
  <c r="AL146"/>
  <c r="AI146"/>
  <c r="AH146"/>
  <c r="AG146"/>
  <c r="AD146"/>
  <c r="AC146"/>
  <c r="AB146"/>
  <c r="Y146"/>
  <c r="X146"/>
  <c r="W146"/>
  <c r="T146"/>
  <c r="S146"/>
  <c r="R146"/>
  <c r="O146"/>
  <c r="N146"/>
  <c r="M146"/>
  <c r="J146"/>
  <c r="I146"/>
  <c r="H146"/>
  <c r="E146"/>
  <c r="D146"/>
  <c r="C146"/>
  <c r="B146"/>
  <c r="AZ145"/>
  <c r="AZ144"/>
  <c r="AX141"/>
  <c r="AW141"/>
  <c r="AV141"/>
  <c r="AS141"/>
  <c r="AR141"/>
  <c r="AQ141"/>
  <c r="AN141"/>
  <c r="AM141"/>
  <c r="AL141"/>
  <c r="AI141"/>
  <c r="AH141"/>
  <c r="AG141"/>
  <c r="AD141"/>
  <c r="AC141"/>
  <c r="AB141"/>
  <c r="Y141"/>
  <c r="X141"/>
  <c r="W141"/>
  <c r="T141"/>
  <c r="S141"/>
  <c r="R141"/>
  <c r="O141"/>
  <c r="N141"/>
  <c r="M141"/>
  <c r="J141"/>
  <c r="I141"/>
  <c r="E141"/>
  <c r="D141"/>
  <c r="C141"/>
  <c r="B141"/>
  <c r="AZ140"/>
  <c r="AZ139"/>
  <c r="AX138"/>
  <c r="AW138"/>
  <c r="AV138"/>
  <c r="AS138"/>
  <c r="AR138"/>
  <c r="AQ138"/>
  <c r="AN138"/>
  <c r="AM138"/>
  <c r="AL138"/>
  <c r="AI138"/>
  <c r="AH138"/>
  <c r="AG138"/>
  <c r="AD138"/>
  <c r="AC138"/>
  <c r="AB138"/>
  <c r="Y138"/>
  <c r="X138"/>
  <c r="W138"/>
  <c r="T138"/>
  <c r="S138"/>
  <c r="R138"/>
  <c r="O138"/>
  <c r="N138"/>
  <c r="M138"/>
  <c r="J138"/>
  <c r="I138"/>
  <c r="E138"/>
  <c r="D138"/>
  <c r="C138"/>
  <c r="B138"/>
  <c r="AZ137"/>
  <c r="AX136"/>
  <c r="AW136"/>
  <c r="AV136"/>
  <c r="AS136"/>
  <c r="AR136"/>
  <c r="AQ136"/>
  <c r="AN136"/>
  <c r="AM136"/>
  <c r="AL136"/>
  <c r="AI136"/>
  <c r="AH136"/>
  <c r="AG136"/>
  <c r="AD136"/>
  <c r="AC136"/>
  <c r="AB136"/>
  <c r="Y136"/>
  <c r="X136"/>
  <c r="W136"/>
  <c r="T136"/>
  <c r="S136"/>
  <c r="R136"/>
  <c r="O136"/>
  <c r="N136"/>
  <c r="M136"/>
  <c r="J136"/>
  <c r="I136"/>
  <c r="E136"/>
  <c r="D136"/>
  <c r="C136"/>
  <c r="B136"/>
  <c r="AZ135"/>
  <c r="AX134"/>
  <c r="AW134"/>
  <c r="AV134"/>
  <c r="AS134"/>
  <c r="AR134"/>
  <c r="AQ134"/>
  <c r="AN134"/>
  <c r="AM134"/>
  <c r="AL134"/>
  <c r="AI134"/>
  <c r="AH134"/>
  <c r="AG134"/>
  <c r="AD134"/>
  <c r="AC134"/>
  <c r="AB134"/>
  <c r="Y134"/>
  <c r="X134"/>
  <c r="W134"/>
  <c r="T134"/>
  <c r="S134"/>
  <c r="R134"/>
  <c r="O134"/>
  <c r="N134"/>
  <c r="M134"/>
  <c r="J134"/>
  <c r="I134"/>
  <c r="E134"/>
  <c r="D134"/>
  <c r="C134"/>
  <c r="AZ133"/>
  <c r="AZ132"/>
  <c r="AX129"/>
  <c r="AW129"/>
  <c r="AV129"/>
  <c r="AU129"/>
  <c r="AS129"/>
  <c r="AR129"/>
  <c r="AQ129"/>
  <c r="AP129"/>
  <c r="AN129"/>
  <c r="AM129"/>
  <c r="AL129"/>
  <c r="AK129"/>
  <c r="AI129"/>
  <c r="AH129"/>
  <c r="AG129"/>
  <c r="AF129"/>
  <c r="AD129"/>
  <c r="AC129"/>
  <c r="AB129"/>
  <c r="AA129"/>
  <c r="Y129"/>
  <c r="X129"/>
  <c r="W129"/>
  <c r="V129"/>
  <c r="T129"/>
  <c r="S129"/>
  <c r="R129"/>
  <c r="Q129"/>
  <c r="O129"/>
  <c r="N129"/>
  <c r="M129"/>
  <c r="L129"/>
  <c r="J129"/>
  <c r="I129"/>
  <c r="H129"/>
  <c r="G129"/>
  <c r="E129"/>
  <c r="D129"/>
  <c r="C129"/>
  <c r="B129"/>
  <c r="AX126"/>
  <c r="AW126"/>
  <c r="AV126"/>
  <c r="AU126"/>
  <c r="AS126"/>
  <c r="AR126"/>
  <c r="AQ126"/>
  <c r="AP126"/>
  <c r="AN126"/>
  <c r="AM126"/>
  <c r="AL126"/>
  <c r="AK126"/>
  <c r="AI126"/>
  <c r="AH126"/>
  <c r="AG126"/>
  <c r="AF126"/>
  <c r="AD126"/>
  <c r="AC126"/>
  <c r="AB126"/>
  <c r="AA126"/>
  <c r="Y126"/>
  <c r="X126"/>
  <c r="W126"/>
  <c r="V126"/>
  <c r="T126"/>
  <c r="S126"/>
  <c r="R126"/>
  <c r="Q126"/>
  <c r="O126"/>
  <c r="N126"/>
  <c r="M126"/>
  <c r="L126"/>
  <c r="J126"/>
  <c r="I126"/>
  <c r="H126"/>
  <c r="G126"/>
  <c r="E126"/>
  <c r="D126"/>
  <c r="C126"/>
  <c r="B126"/>
  <c r="AX124"/>
  <c r="AW124"/>
  <c r="AV124"/>
  <c r="AU124"/>
  <c r="AS124"/>
  <c r="AR124"/>
  <c r="AQ124"/>
  <c r="AP124"/>
  <c r="AN124"/>
  <c r="AM124"/>
  <c r="AL124"/>
  <c r="AK124"/>
  <c r="AI124"/>
  <c r="AH124"/>
  <c r="AG124"/>
  <c r="AF124"/>
  <c r="AD124"/>
  <c r="AC124"/>
  <c r="AB124"/>
  <c r="AA124"/>
  <c r="Y124"/>
  <c r="X124"/>
  <c r="W124"/>
  <c r="V124"/>
  <c r="T124"/>
  <c r="S124"/>
  <c r="R124"/>
  <c r="Q124"/>
  <c r="O124"/>
  <c r="N124"/>
  <c r="M124"/>
  <c r="L124"/>
  <c r="J124"/>
  <c r="I124"/>
  <c r="H124"/>
  <c r="G124"/>
  <c r="E124"/>
  <c r="D124"/>
  <c r="C124"/>
  <c r="B124"/>
  <c r="AX122"/>
  <c r="AW122"/>
  <c r="AV122"/>
  <c r="AU122"/>
  <c r="AS122"/>
  <c r="AR122"/>
  <c r="AQ122"/>
  <c r="AP122"/>
  <c r="AN122"/>
  <c r="AM122"/>
  <c r="AL122"/>
  <c r="AK122"/>
  <c r="AI122"/>
  <c r="AH122"/>
  <c r="AG122"/>
  <c r="AF122"/>
  <c r="AD122"/>
  <c r="AC122"/>
  <c r="AB122"/>
  <c r="AA122"/>
  <c r="Y122"/>
  <c r="X122"/>
  <c r="W122"/>
  <c r="V122"/>
  <c r="T122"/>
  <c r="S122"/>
  <c r="R122"/>
  <c r="Q122"/>
  <c r="O122"/>
  <c r="N122"/>
  <c r="M122"/>
  <c r="L122"/>
  <c r="J122"/>
  <c r="I122"/>
  <c r="H122"/>
  <c r="G122"/>
  <c r="E122"/>
  <c r="D122"/>
  <c r="C122"/>
  <c r="B122"/>
  <c r="AX117"/>
  <c r="AW117"/>
  <c r="AV117"/>
  <c r="AU117"/>
  <c r="AS117"/>
  <c r="AR117"/>
  <c r="AQ117"/>
  <c r="AP117"/>
  <c r="AN117"/>
  <c r="AM117"/>
  <c r="AL117"/>
  <c r="AK117"/>
  <c r="AI117"/>
  <c r="AH117"/>
  <c r="AG117"/>
  <c r="AF117"/>
  <c r="AD117"/>
  <c r="AC117"/>
  <c r="AB117"/>
  <c r="AA117"/>
  <c r="Y117"/>
  <c r="X117"/>
  <c r="W117"/>
  <c r="V117"/>
  <c r="T117"/>
  <c r="S117"/>
  <c r="R117"/>
  <c r="Q117"/>
  <c r="O117"/>
  <c r="N117"/>
  <c r="M117"/>
  <c r="L117"/>
  <c r="J117"/>
  <c r="I117"/>
  <c r="H117"/>
  <c r="G117"/>
  <c r="E117"/>
  <c r="D117"/>
  <c r="C117"/>
  <c r="B117"/>
  <c r="AZ116"/>
  <c r="AZ115"/>
  <c r="AX114"/>
  <c r="AW114"/>
  <c r="AV114"/>
  <c r="AU114"/>
  <c r="AS114"/>
  <c r="AR114"/>
  <c r="AQ114"/>
  <c r="AP114"/>
  <c r="AN114"/>
  <c r="AM114"/>
  <c r="AL114"/>
  <c r="AK114"/>
  <c r="AI114"/>
  <c r="AH114"/>
  <c r="AG114"/>
  <c r="AF114"/>
  <c r="AD114"/>
  <c r="AC114"/>
  <c r="AB114"/>
  <c r="AA114"/>
  <c r="Y114"/>
  <c r="X114"/>
  <c r="W114"/>
  <c r="V114"/>
  <c r="T114"/>
  <c r="S114"/>
  <c r="R114"/>
  <c r="Q114"/>
  <c r="O114"/>
  <c r="N114"/>
  <c r="M114"/>
  <c r="L114"/>
  <c r="J114"/>
  <c r="I114"/>
  <c r="H114"/>
  <c r="G114"/>
  <c r="E114"/>
  <c r="D114"/>
  <c r="C114"/>
  <c r="B114"/>
  <c r="AZ113"/>
  <c r="AX112"/>
  <c r="AW112"/>
  <c r="AV112"/>
  <c r="AU112"/>
  <c r="AS112"/>
  <c r="AR112"/>
  <c r="AQ112"/>
  <c r="AP112"/>
  <c r="AN112"/>
  <c r="AM112"/>
  <c r="AL112"/>
  <c r="AK112"/>
  <c r="AI112"/>
  <c r="AH112"/>
  <c r="AG112"/>
  <c r="AF112"/>
  <c r="AD112"/>
  <c r="AC112"/>
  <c r="AB112"/>
  <c r="AA112"/>
  <c r="Y112"/>
  <c r="X112"/>
  <c r="W112"/>
  <c r="V112"/>
  <c r="T112"/>
  <c r="S112"/>
  <c r="R112"/>
  <c r="Q112"/>
  <c r="O112"/>
  <c r="N112"/>
  <c r="M112"/>
  <c r="L112"/>
  <c r="J112"/>
  <c r="I112"/>
  <c r="H112"/>
  <c r="G112"/>
  <c r="E112"/>
  <c r="D112"/>
  <c r="C112"/>
  <c r="B112"/>
  <c r="AZ111"/>
  <c r="AX110"/>
  <c r="AW110"/>
  <c r="AV110"/>
  <c r="AU110"/>
  <c r="AS110"/>
  <c r="AR110"/>
  <c r="AQ110"/>
  <c r="AP110"/>
  <c r="AN110"/>
  <c r="AM110"/>
  <c r="AL110"/>
  <c r="AK110"/>
  <c r="AI110"/>
  <c r="AH110"/>
  <c r="AG110"/>
  <c r="AF110"/>
  <c r="AD110"/>
  <c r="AC110"/>
  <c r="AB110"/>
  <c r="AA110"/>
  <c r="Y110"/>
  <c r="X110"/>
  <c r="W110"/>
  <c r="V110"/>
  <c r="T110"/>
  <c r="S110"/>
  <c r="R110"/>
  <c r="Q110"/>
  <c r="O110"/>
  <c r="N110"/>
  <c r="M110"/>
  <c r="L110"/>
  <c r="J110"/>
  <c r="I110"/>
  <c r="H110"/>
  <c r="G110"/>
  <c r="E110"/>
  <c r="D110"/>
  <c r="C110"/>
  <c r="B110"/>
  <c r="AZ109"/>
  <c r="AZ108"/>
  <c r="AX105"/>
  <c r="AW105"/>
  <c r="AV105"/>
  <c r="AU105"/>
  <c r="AS105"/>
  <c r="AR105"/>
  <c r="AQ105"/>
  <c r="AP105"/>
  <c r="AN105"/>
  <c r="AM105"/>
  <c r="AL105"/>
  <c r="AK105"/>
  <c r="AI105"/>
  <c r="AH105"/>
  <c r="AG105"/>
  <c r="AF105"/>
  <c r="AD105"/>
  <c r="AC105"/>
  <c r="AB105"/>
  <c r="AA105"/>
  <c r="Y105"/>
  <c r="X105"/>
  <c r="W105"/>
  <c r="V105"/>
  <c r="T105"/>
  <c r="S105"/>
  <c r="R105"/>
  <c r="Q105"/>
  <c r="O105"/>
  <c r="N105"/>
  <c r="M105"/>
  <c r="L105"/>
  <c r="J105"/>
  <c r="I105"/>
  <c r="H105"/>
  <c r="G105"/>
  <c r="E105"/>
  <c r="D105"/>
  <c r="C105"/>
  <c r="B105"/>
  <c r="AZ104"/>
  <c r="AZ103"/>
  <c r="AX102"/>
  <c r="AW102"/>
  <c r="AV102"/>
  <c r="AU102"/>
  <c r="AS102"/>
  <c r="AR102"/>
  <c r="AQ102"/>
  <c r="AP102"/>
  <c r="AN102"/>
  <c r="AM102"/>
  <c r="AL102"/>
  <c r="AK102"/>
  <c r="AI102"/>
  <c r="AH102"/>
  <c r="AG102"/>
  <c r="AF102"/>
  <c r="AD102"/>
  <c r="AC102"/>
  <c r="AB102"/>
  <c r="AA102"/>
  <c r="Y102"/>
  <c r="X102"/>
  <c r="V102"/>
  <c r="T102"/>
  <c r="S102"/>
  <c r="R102"/>
  <c r="Q102"/>
  <c r="O102"/>
  <c r="N102"/>
  <c r="M102"/>
  <c r="L102"/>
  <c r="J102"/>
  <c r="I102"/>
  <c r="H102"/>
  <c r="G102"/>
  <c r="E102"/>
  <c r="D102"/>
  <c r="C102"/>
  <c r="B102"/>
  <c r="AZ101"/>
  <c r="AX100"/>
  <c r="AW100"/>
  <c r="AV100"/>
  <c r="AU100"/>
  <c r="AS100"/>
  <c r="AR100"/>
  <c r="AP100"/>
  <c r="AN100"/>
  <c r="AM100"/>
  <c r="AL100"/>
  <c r="AK100"/>
  <c r="AI100"/>
  <c r="AH100"/>
  <c r="AG100"/>
  <c r="AF100"/>
  <c r="AD100"/>
  <c r="AC100"/>
  <c r="AB100"/>
  <c r="AA100"/>
  <c r="Y100"/>
  <c r="X100"/>
  <c r="V100"/>
  <c r="T100"/>
  <c r="S100"/>
  <c r="R100"/>
  <c r="Q100"/>
  <c r="O100"/>
  <c r="N100"/>
  <c r="M100"/>
  <c r="L100"/>
  <c r="J100"/>
  <c r="I100"/>
  <c r="H100"/>
  <c r="G100"/>
  <c r="E100"/>
  <c r="D100"/>
  <c r="C100"/>
  <c r="B100"/>
  <c r="AZ99"/>
  <c r="AX98"/>
  <c r="AW98"/>
  <c r="AV98"/>
  <c r="AU98"/>
  <c r="AS98"/>
  <c r="AR98"/>
  <c r="AP98"/>
  <c r="AN98"/>
  <c r="AM98"/>
  <c r="AL98"/>
  <c r="AK98"/>
  <c r="AI98"/>
  <c r="AH98"/>
  <c r="AG98"/>
  <c r="AF98"/>
  <c r="AD98"/>
  <c r="AC98"/>
  <c r="AB98"/>
  <c r="AA98"/>
  <c r="Y98"/>
  <c r="X98"/>
  <c r="V98"/>
  <c r="T98"/>
  <c r="S98"/>
  <c r="R98"/>
  <c r="Q98"/>
  <c r="O98"/>
  <c r="N98"/>
  <c r="M98"/>
  <c r="L98"/>
  <c r="J98"/>
  <c r="I98"/>
  <c r="H98"/>
  <c r="G98"/>
  <c r="E98"/>
  <c r="D98"/>
  <c r="C98"/>
  <c r="B98"/>
  <c r="AZ97"/>
  <c r="AZ96"/>
  <c r="AX93"/>
  <c r="AW93"/>
  <c r="AV93"/>
  <c r="AU93"/>
  <c r="AS93"/>
  <c r="AR93"/>
  <c r="AQ93"/>
  <c r="AP93"/>
  <c r="AN93"/>
  <c r="AM93"/>
  <c r="AL93"/>
  <c r="AK93"/>
  <c r="AI93"/>
  <c r="AH93"/>
  <c r="AG93"/>
  <c r="AF93"/>
  <c r="AD93"/>
  <c r="AC93"/>
  <c r="AB93"/>
  <c r="AA93"/>
  <c r="Y93"/>
  <c r="X93"/>
  <c r="W93"/>
  <c r="V93"/>
  <c r="T93"/>
  <c r="S93"/>
  <c r="R93"/>
  <c r="Q93"/>
  <c r="O93"/>
  <c r="N93"/>
  <c r="M93"/>
  <c r="L93"/>
  <c r="J93"/>
  <c r="I93"/>
  <c r="H93"/>
  <c r="G93"/>
  <c r="E93"/>
  <c r="D93"/>
  <c r="C93"/>
  <c r="B93"/>
  <c r="AZ92"/>
  <c r="AZ91"/>
  <c r="AX90"/>
  <c r="AW90"/>
  <c r="AV90"/>
  <c r="AU90"/>
  <c r="AS90"/>
  <c r="AR90"/>
  <c r="AQ90"/>
  <c r="AP90"/>
  <c r="AN90"/>
  <c r="AM90"/>
  <c r="AL90"/>
  <c r="AK90"/>
  <c r="AI90"/>
  <c r="AH90"/>
  <c r="AG90"/>
  <c r="AF90"/>
  <c r="AD90"/>
  <c r="AC90"/>
  <c r="AB90"/>
  <c r="AA90"/>
  <c r="Y90"/>
  <c r="X90"/>
  <c r="W90"/>
  <c r="V90"/>
  <c r="T90"/>
  <c r="S90"/>
  <c r="R90"/>
  <c r="Q90"/>
  <c r="O90"/>
  <c r="N90"/>
  <c r="M90"/>
  <c r="L90"/>
  <c r="J90"/>
  <c r="I90"/>
  <c r="H90"/>
  <c r="G90"/>
  <c r="E90"/>
  <c r="D90"/>
  <c r="C90"/>
  <c r="B90"/>
  <c r="AZ89"/>
  <c r="AX88"/>
  <c r="AW88"/>
  <c r="AV88"/>
  <c r="AU88"/>
  <c r="AS88"/>
  <c r="AR88"/>
  <c r="AQ88"/>
  <c r="AP88"/>
  <c r="AN88"/>
  <c r="AM88"/>
  <c r="AL88"/>
  <c r="AK88"/>
  <c r="AI88"/>
  <c r="AH88"/>
  <c r="AG88"/>
  <c r="AF88"/>
  <c r="AD88"/>
  <c r="AC88"/>
  <c r="AB88"/>
  <c r="AA88"/>
  <c r="Y88"/>
  <c r="X88"/>
  <c r="W88"/>
  <c r="V88"/>
  <c r="T88"/>
  <c r="S88"/>
  <c r="R88"/>
  <c r="Q88"/>
  <c r="O88"/>
  <c r="N88"/>
  <c r="M88"/>
  <c r="L88"/>
  <c r="J88"/>
  <c r="I88"/>
  <c r="H88"/>
  <c r="G88"/>
  <c r="E88"/>
  <c r="D88"/>
  <c r="C88"/>
  <c r="B88"/>
  <c r="AZ87"/>
  <c r="AX86"/>
  <c r="AW86"/>
  <c r="AV86"/>
  <c r="AU86"/>
  <c r="AS86"/>
  <c r="AR86"/>
  <c r="AQ86"/>
  <c r="AP86"/>
  <c r="AN86"/>
  <c r="AM86"/>
  <c r="AL86"/>
  <c r="AK86"/>
  <c r="AI86"/>
  <c r="AH86"/>
  <c r="AG86"/>
  <c r="AF86"/>
  <c r="AD86"/>
  <c r="AC86"/>
  <c r="AB86"/>
  <c r="AA86"/>
  <c r="Y86"/>
  <c r="X86"/>
  <c r="W86"/>
  <c r="V86"/>
  <c r="T86"/>
  <c r="S86"/>
  <c r="R86"/>
  <c r="Q86"/>
  <c r="O86"/>
  <c r="N86"/>
  <c r="M86"/>
  <c r="L86"/>
  <c r="J86"/>
  <c r="I86"/>
  <c r="H86"/>
  <c r="G86"/>
  <c r="E86"/>
  <c r="D86"/>
  <c r="C86"/>
  <c r="B86"/>
  <c r="AZ85"/>
  <c r="AZ84"/>
  <c r="AX81"/>
  <c r="AW81"/>
  <c r="AV81"/>
  <c r="AU81"/>
  <c r="AS81"/>
  <c r="AR81"/>
  <c r="AQ81"/>
  <c r="AP81"/>
  <c r="AN81"/>
  <c r="AM81"/>
  <c r="AL81"/>
  <c r="AK81"/>
  <c r="AI81"/>
  <c r="AH81"/>
  <c r="AG81"/>
  <c r="AF81"/>
  <c r="AD81"/>
  <c r="AC81"/>
  <c r="AB81"/>
  <c r="AA81"/>
  <c r="Y81"/>
  <c r="X81"/>
  <c r="W81"/>
  <c r="V81"/>
  <c r="T81"/>
  <c r="S81"/>
  <c r="R81"/>
  <c r="Q81"/>
  <c r="O81"/>
  <c r="N81"/>
  <c r="M81"/>
  <c r="L81"/>
  <c r="J81"/>
  <c r="I81"/>
  <c r="H81"/>
  <c r="G81"/>
  <c r="E81"/>
  <c r="D81"/>
  <c r="C81"/>
  <c r="B81"/>
  <c r="BF80"/>
  <c r="BD80"/>
  <c r="BB80"/>
  <c r="AZ80"/>
  <c r="BF79"/>
  <c r="BD79"/>
  <c r="BB79"/>
  <c r="AZ79"/>
  <c r="AX78"/>
  <c r="AW78"/>
  <c r="AV78"/>
  <c r="AU78"/>
  <c r="AS78"/>
  <c r="AR78"/>
  <c r="AQ78"/>
  <c r="AP78"/>
  <c r="AN78"/>
  <c r="AM78"/>
  <c r="AL78"/>
  <c r="AK78"/>
  <c r="AI78"/>
  <c r="AH78"/>
  <c r="AG78"/>
  <c r="AF78"/>
  <c r="AD78"/>
  <c r="AC78"/>
  <c r="AB78"/>
  <c r="AA78"/>
  <c r="Y78"/>
  <c r="X78"/>
  <c r="W78"/>
  <c r="V78"/>
  <c r="T78"/>
  <c r="S78"/>
  <c r="R78"/>
  <c r="Q78"/>
  <c r="O78"/>
  <c r="N78"/>
  <c r="M78"/>
  <c r="L78"/>
  <c r="J78"/>
  <c r="I78"/>
  <c r="H78"/>
  <c r="G78"/>
  <c r="E78"/>
  <c r="D78"/>
  <c r="C78"/>
  <c r="B78"/>
  <c r="BF77"/>
  <c r="BD77"/>
  <c r="BB77"/>
  <c r="AZ77"/>
  <c r="AX76"/>
  <c r="AW76"/>
  <c r="AV76"/>
  <c r="AU76"/>
  <c r="AS76"/>
  <c r="AR76"/>
  <c r="AQ76"/>
  <c r="AP76"/>
  <c r="AN76"/>
  <c r="AM76"/>
  <c r="AL76"/>
  <c r="AK76"/>
  <c r="AI76"/>
  <c r="AH76"/>
  <c r="AG76"/>
  <c r="AF76"/>
  <c r="AD76"/>
  <c r="AC76"/>
  <c r="AB76"/>
  <c r="AA76"/>
  <c r="Y76"/>
  <c r="X76"/>
  <c r="W76"/>
  <c r="V76"/>
  <c r="T76"/>
  <c r="S76"/>
  <c r="R76"/>
  <c r="Q76"/>
  <c r="O76"/>
  <c r="N76"/>
  <c r="M76"/>
  <c r="L76"/>
  <c r="J76"/>
  <c r="I76"/>
  <c r="H76"/>
  <c r="G76"/>
  <c r="E76"/>
  <c r="D76"/>
  <c r="C76"/>
  <c r="B76"/>
  <c r="BF75"/>
  <c r="BD75"/>
  <c r="BB75"/>
  <c r="AZ75"/>
  <c r="AX74"/>
  <c r="AW74"/>
  <c r="AV74"/>
  <c r="AU74"/>
  <c r="AS74"/>
  <c r="AR74"/>
  <c r="AQ74"/>
  <c r="AP74"/>
  <c r="AN74"/>
  <c r="AM74"/>
  <c r="AL74"/>
  <c r="AK74"/>
  <c r="AI74"/>
  <c r="AH74"/>
  <c r="AG74"/>
  <c r="AF74"/>
  <c r="AD74"/>
  <c r="AC74"/>
  <c r="AB74"/>
  <c r="AA74"/>
  <c r="Y74"/>
  <c r="X74"/>
  <c r="W74"/>
  <c r="V74"/>
  <c r="T74"/>
  <c r="S74"/>
  <c r="R74"/>
  <c r="Q74"/>
  <c r="O74"/>
  <c r="N74"/>
  <c r="M74"/>
  <c r="L74"/>
  <c r="J74"/>
  <c r="I74"/>
  <c r="H74"/>
  <c r="G74"/>
  <c r="E74"/>
  <c r="D74"/>
  <c r="C74"/>
  <c r="B74"/>
  <c r="BF73"/>
  <c r="BD73"/>
  <c r="BB73"/>
  <c r="AZ73"/>
  <c r="BF72"/>
  <c r="BD72"/>
  <c r="BB72"/>
  <c r="AZ72"/>
  <c r="AX69"/>
  <c r="AW69"/>
  <c r="AV69"/>
  <c r="AU69"/>
  <c r="AS69"/>
  <c r="AR69"/>
  <c r="AQ69"/>
  <c r="AP69"/>
  <c r="AN69"/>
  <c r="AM69"/>
  <c r="AL69"/>
  <c r="AK69"/>
  <c r="AI69"/>
  <c r="AH69"/>
  <c r="AG69"/>
  <c r="AF69"/>
  <c r="AD69"/>
  <c r="AC69"/>
  <c r="AB69"/>
  <c r="AA69"/>
  <c r="Y69"/>
  <c r="X69"/>
  <c r="W69"/>
  <c r="V69"/>
  <c r="T69"/>
  <c r="S69"/>
  <c r="R69"/>
  <c r="Q69"/>
  <c r="O69"/>
  <c r="N69"/>
  <c r="M69"/>
  <c r="L69"/>
  <c r="J69"/>
  <c r="I69"/>
  <c r="H69"/>
  <c r="G69"/>
  <c r="E69"/>
  <c r="D69"/>
  <c r="C69"/>
  <c r="B69"/>
  <c r="BF68"/>
  <c r="BD68"/>
  <c r="BB68"/>
  <c r="AZ68"/>
  <c r="BF67"/>
  <c r="BD67"/>
  <c r="BB67"/>
  <c r="AZ67"/>
  <c r="AX66"/>
  <c r="AW66"/>
  <c r="AV66"/>
  <c r="AU66"/>
  <c r="AS66"/>
  <c r="AR66"/>
  <c r="AQ66"/>
  <c r="AP66"/>
  <c r="AN66"/>
  <c r="AM66"/>
  <c r="AL66"/>
  <c r="AK66"/>
  <c r="AI66"/>
  <c r="AH66"/>
  <c r="AG66"/>
  <c r="AF66"/>
  <c r="AD66"/>
  <c r="AC66"/>
  <c r="AB66"/>
  <c r="AA66"/>
  <c r="Y66"/>
  <c r="X66"/>
  <c r="W66"/>
  <c r="V66"/>
  <c r="T66"/>
  <c r="S66"/>
  <c r="R66"/>
  <c r="Q66"/>
  <c r="O66"/>
  <c r="N66"/>
  <c r="M66"/>
  <c r="L66"/>
  <c r="J66"/>
  <c r="I66"/>
  <c r="H66"/>
  <c r="G66"/>
  <c r="E66"/>
  <c r="D66"/>
  <c r="C66"/>
  <c r="B66"/>
  <c r="BF65"/>
  <c r="BD65"/>
  <c r="BB65"/>
  <c r="AZ65"/>
  <c r="AX64"/>
  <c r="AW64"/>
  <c r="AV64"/>
  <c r="AU64"/>
  <c r="AS64"/>
  <c r="AR64"/>
  <c r="AQ64"/>
  <c r="AP64"/>
  <c r="AN64"/>
  <c r="AM64"/>
  <c r="AL64"/>
  <c r="AK64"/>
  <c r="AI64"/>
  <c r="AH64"/>
  <c r="AG64"/>
  <c r="AF64"/>
  <c r="AD64"/>
  <c r="AC64"/>
  <c r="AB64"/>
  <c r="AA64"/>
  <c r="Y64"/>
  <c r="X64"/>
  <c r="W64"/>
  <c r="V64"/>
  <c r="T64"/>
  <c r="S64"/>
  <c r="R64"/>
  <c r="Q64"/>
  <c r="O64"/>
  <c r="N64"/>
  <c r="M64"/>
  <c r="L64"/>
  <c r="J64"/>
  <c r="I64"/>
  <c r="H64"/>
  <c r="G64"/>
  <c r="E64"/>
  <c r="D64"/>
  <c r="C64"/>
  <c r="B64"/>
  <c r="BF63"/>
  <c r="BD63"/>
  <c r="BB63"/>
  <c r="AZ63"/>
  <c r="AX62"/>
  <c r="AW62"/>
  <c r="AV62"/>
  <c r="AU62"/>
  <c r="AS62"/>
  <c r="AR62"/>
  <c r="AQ62"/>
  <c r="AP62"/>
  <c r="AN62"/>
  <c r="AM62"/>
  <c r="AL62"/>
  <c r="AK62"/>
  <c r="AI62"/>
  <c r="AH62"/>
  <c r="AG62"/>
  <c r="AD62"/>
  <c r="AC62"/>
  <c r="AB62"/>
  <c r="AA62"/>
  <c r="Y62"/>
  <c r="X62"/>
  <c r="W62"/>
  <c r="V62"/>
  <c r="T62"/>
  <c r="S62"/>
  <c r="R62"/>
  <c r="Q62"/>
  <c r="O62"/>
  <c r="N62"/>
  <c r="M62"/>
  <c r="L62"/>
  <c r="J62"/>
  <c r="I62"/>
  <c r="H62"/>
  <c r="G62"/>
  <c r="E62"/>
  <c r="D62"/>
  <c r="C62"/>
  <c r="B62"/>
  <c r="BF61"/>
  <c r="BD61"/>
  <c r="BB61"/>
  <c r="AZ61"/>
  <c r="BF60"/>
  <c r="BD60"/>
  <c r="BB60"/>
  <c r="AZ60"/>
  <c r="AX57"/>
  <c r="AW57"/>
  <c r="AV57"/>
  <c r="AU57"/>
  <c r="AS57"/>
  <c r="AR57"/>
  <c r="AQ57"/>
  <c r="AP57"/>
  <c r="AN57"/>
  <c r="AM57"/>
  <c r="AL57"/>
  <c r="AK57"/>
  <c r="AI57"/>
  <c r="AH57"/>
  <c r="AG57"/>
  <c r="AF57"/>
  <c r="AD57"/>
  <c r="AC57"/>
  <c r="AB57"/>
  <c r="AA57"/>
  <c r="Y57"/>
  <c r="X57"/>
  <c r="W57"/>
  <c r="V57"/>
  <c r="T57"/>
  <c r="S57"/>
  <c r="R57"/>
  <c r="Q57"/>
  <c r="O57"/>
  <c r="N57"/>
  <c r="M57"/>
  <c r="L57"/>
  <c r="J57"/>
  <c r="I57"/>
  <c r="H57"/>
  <c r="G57"/>
  <c r="E57"/>
  <c r="D57"/>
  <c r="C57"/>
  <c r="B57"/>
  <c r="BF56"/>
  <c r="BD56"/>
  <c r="BB56"/>
  <c r="AZ56"/>
  <c r="BF55"/>
  <c r="BD55"/>
  <c r="BB55"/>
  <c r="AZ55"/>
  <c r="AX54"/>
  <c r="AW54"/>
  <c r="AV54"/>
  <c r="AU54"/>
  <c r="AS54"/>
  <c r="AR54"/>
  <c r="AQ54"/>
  <c r="AP54"/>
  <c r="AN54"/>
  <c r="AM54"/>
  <c r="AL54"/>
  <c r="AK54"/>
  <c r="AI54"/>
  <c r="AH54"/>
  <c r="AG54"/>
  <c r="AF54"/>
  <c r="AD54"/>
  <c r="AC54"/>
  <c r="AB54"/>
  <c r="AA54"/>
  <c r="Y54"/>
  <c r="X54"/>
  <c r="W54"/>
  <c r="V54"/>
  <c r="T54"/>
  <c r="S54"/>
  <c r="R54"/>
  <c r="Q54"/>
  <c r="O54"/>
  <c r="N54"/>
  <c r="M54"/>
  <c r="L54"/>
  <c r="J54"/>
  <c r="I54"/>
  <c r="H54"/>
  <c r="G54"/>
  <c r="E54"/>
  <c r="D54"/>
  <c r="C54"/>
  <c r="B54"/>
  <c r="BF53"/>
  <c r="BD53"/>
  <c r="BB53"/>
  <c r="AZ53"/>
  <c r="AX52"/>
  <c r="AW52"/>
  <c r="AV52"/>
  <c r="AU52"/>
  <c r="AS52"/>
  <c r="AR52"/>
  <c r="AQ52"/>
  <c r="AP52"/>
  <c r="AN52"/>
  <c r="AM52"/>
  <c r="AL52"/>
  <c r="AK52"/>
  <c r="AI52"/>
  <c r="AH52"/>
  <c r="AG52"/>
  <c r="AF52"/>
  <c r="AD52"/>
  <c r="AC52"/>
  <c r="AB52"/>
  <c r="AA52"/>
  <c r="Y52"/>
  <c r="X52"/>
  <c r="W52"/>
  <c r="V52"/>
  <c r="T52"/>
  <c r="S52"/>
  <c r="R52"/>
  <c r="Q52"/>
  <c r="O52"/>
  <c r="N52"/>
  <c r="M52"/>
  <c r="L52"/>
  <c r="J52"/>
  <c r="I52"/>
  <c r="H52"/>
  <c r="G52"/>
  <c r="E52"/>
  <c r="D52"/>
  <c r="C52"/>
  <c r="B52"/>
  <c r="BF51"/>
  <c r="BD51"/>
  <c r="BB51"/>
  <c r="AZ51"/>
  <c r="AX50"/>
  <c r="AW50"/>
  <c r="AV50"/>
  <c r="AU50"/>
  <c r="AS50"/>
  <c r="AR50"/>
  <c r="AQ50"/>
  <c r="AP50"/>
  <c r="AN50"/>
  <c r="AM50"/>
  <c r="AL50"/>
  <c r="AK50"/>
  <c r="AI50"/>
  <c r="AH50"/>
  <c r="AG50"/>
  <c r="AF50"/>
  <c r="AD50"/>
  <c r="AC50"/>
  <c r="AB50"/>
  <c r="AA50"/>
  <c r="Y50"/>
  <c r="X50"/>
  <c r="W50"/>
  <c r="V50"/>
  <c r="T50"/>
  <c r="S50"/>
  <c r="R50"/>
  <c r="Q50"/>
  <c r="O50"/>
  <c r="N50"/>
  <c r="M50"/>
  <c r="L50"/>
  <c r="J50"/>
  <c r="I50"/>
  <c r="H50"/>
  <c r="G50"/>
  <c r="E50"/>
  <c r="D50"/>
  <c r="C50"/>
  <c r="B50"/>
  <c r="BF49"/>
  <c r="BD49"/>
  <c r="BB49"/>
  <c r="AZ49"/>
  <c r="BF48"/>
  <c r="BD48"/>
  <c r="BB48"/>
  <c r="AZ48"/>
  <c r="AX45"/>
  <c r="AW45"/>
  <c r="AV45"/>
  <c r="AU45"/>
  <c r="AS45"/>
  <c r="AR45"/>
  <c r="AQ45"/>
  <c r="AP45"/>
  <c r="AN45"/>
  <c r="AM45"/>
  <c r="AL45"/>
  <c r="AK45"/>
  <c r="AI45"/>
  <c r="AH45"/>
  <c r="AG45"/>
  <c r="AF45"/>
  <c r="AD45"/>
  <c r="AC45"/>
  <c r="AB45"/>
  <c r="AA45"/>
  <c r="Y45"/>
  <c r="X45"/>
  <c r="W45"/>
  <c r="V45"/>
  <c r="T45"/>
  <c r="S45"/>
  <c r="R45"/>
  <c r="Q45"/>
  <c r="O45"/>
  <c r="N45"/>
  <c r="M45"/>
  <c r="L45"/>
  <c r="J45"/>
  <c r="I45"/>
  <c r="H45"/>
  <c r="G45"/>
  <c r="E45"/>
  <c r="D45"/>
  <c r="C45"/>
  <c r="B45"/>
  <c r="BF44"/>
  <c r="BD44"/>
  <c r="BB44"/>
  <c r="AZ44"/>
  <c r="BF43"/>
  <c r="BD43"/>
  <c r="BB43"/>
  <c r="AZ43"/>
  <c r="AX42"/>
  <c r="AW42"/>
  <c r="AV42"/>
  <c r="AU42"/>
  <c r="AS42"/>
  <c r="AR42"/>
  <c r="AQ42"/>
  <c r="AP42"/>
  <c r="AN42"/>
  <c r="AM42"/>
  <c r="AL42"/>
  <c r="AK42"/>
  <c r="AI42"/>
  <c r="AH42"/>
  <c r="AG42"/>
  <c r="AF42"/>
  <c r="AD42"/>
  <c r="AC42"/>
  <c r="AB42"/>
  <c r="AA42"/>
  <c r="Y42"/>
  <c r="X42"/>
  <c r="W42"/>
  <c r="V42"/>
  <c r="T42"/>
  <c r="S42"/>
  <c r="R42"/>
  <c r="Q42"/>
  <c r="O42"/>
  <c r="N42"/>
  <c r="M42"/>
  <c r="L42"/>
  <c r="J42"/>
  <c r="I42"/>
  <c r="H42"/>
  <c r="G42"/>
  <c r="E42"/>
  <c r="D42"/>
  <c r="C42"/>
  <c r="B42"/>
  <c r="BF41"/>
  <c r="BD41"/>
  <c r="BB41"/>
  <c r="AZ41"/>
  <c r="AX40"/>
  <c r="AW40"/>
  <c r="AV40"/>
  <c r="AU40"/>
  <c r="AS40"/>
  <c r="AR40"/>
  <c r="AQ40"/>
  <c r="AP40"/>
  <c r="AN40"/>
  <c r="AM40"/>
  <c r="AL40"/>
  <c r="AK40"/>
  <c r="AI40"/>
  <c r="AH40"/>
  <c r="AG40"/>
  <c r="AF40"/>
  <c r="AD40"/>
  <c r="AC40"/>
  <c r="AB40"/>
  <c r="AA40"/>
  <c r="Y40"/>
  <c r="X40"/>
  <c r="W40"/>
  <c r="V40"/>
  <c r="T40"/>
  <c r="S40"/>
  <c r="R40"/>
  <c r="Q40"/>
  <c r="O40"/>
  <c r="N40"/>
  <c r="M40"/>
  <c r="L40"/>
  <c r="J40"/>
  <c r="I40"/>
  <c r="H40"/>
  <c r="G40"/>
  <c r="E40"/>
  <c r="D40"/>
  <c r="C40"/>
  <c r="B40"/>
  <c r="BF39"/>
  <c r="BD39"/>
  <c r="BB39"/>
  <c r="AZ39"/>
  <c r="AX38"/>
  <c r="AW38"/>
  <c r="AV38"/>
  <c r="AU38"/>
  <c r="AS38"/>
  <c r="AR38"/>
  <c r="AQ38"/>
  <c r="AP38"/>
  <c r="AN38"/>
  <c r="AM38"/>
  <c r="AL38"/>
  <c r="AK38"/>
  <c r="AI38"/>
  <c r="AH38"/>
  <c r="AG38"/>
  <c r="AF38"/>
  <c r="AD38"/>
  <c r="AC38"/>
  <c r="AB38"/>
  <c r="AA38"/>
  <c r="Y38"/>
  <c r="X38"/>
  <c r="W38"/>
  <c r="V38"/>
  <c r="T38"/>
  <c r="S38"/>
  <c r="R38"/>
  <c r="Q38"/>
  <c r="O38"/>
  <c r="N38"/>
  <c r="M38"/>
  <c r="L38"/>
  <c r="J38"/>
  <c r="I38"/>
  <c r="H38"/>
  <c r="G38"/>
  <c r="E38"/>
  <c r="D38"/>
  <c r="C38"/>
  <c r="B38"/>
  <c r="BF37"/>
  <c r="BD37"/>
  <c r="BB37"/>
  <c r="AZ37"/>
  <c r="BF36"/>
  <c r="BD36"/>
  <c r="BB36"/>
  <c r="AZ36"/>
  <c r="AX31"/>
  <c r="AX32" s="1"/>
  <c r="AW31"/>
  <c r="AW32" s="1"/>
  <c r="AV31"/>
  <c r="AV32" s="1"/>
  <c r="AU31"/>
  <c r="AU32" s="1"/>
  <c r="AS31"/>
  <c r="AS32" s="1"/>
  <c r="AR31"/>
  <c r="AR32" s="1"/>
  <c r="AQ31"/>
  <c r="AQ32" s="1"/>
  <c r="AP31"/>
  <c r="AP32" s="1"/>
  <c r="AN31"/>
  <c r="AN32" s="1"/>
  <c r="AM31"/>
  <c r="AM32" s="1"/>
  <c r="AL31"/>
  <c r="AL32" s="1"/>
  <c r="AK31"/>
  <c r="AK32" s="1"/>
  <c r="AI31"/>
  <c r="AI32" s="1"/>
  <c r="AH31"/>
  <c r="AH32" s="1"/>
  <c r="AG31"/>
  <c r="AG32" s="1"/>
  <c r="AF31"/>
  <c r="AF32" s="1"/>
  <c r="AD31"/>
  <c r="AD32" s="1"/>
  <c r="AC31"/>
  <c r="AC32" s="1"/>
  <c r="AB31"/>
  <c r="AB32" s="1"/>
  <c r="AA31"/>
  <c r="AA32" s="1"/>
  <c r="Y31"/>
  <c r="Y32" s="1"/>
  <c r="X31"/>
  <c r="X32" s="1"/>
  <c r="W31"/>
  <c r="W32" s="1"/>
  <c r="V31"/>
  <c r="V32" s="1"/>
  <c r="T31"/>
  <c r="T32" s="1"/>
  <c r="S31"/>
  <c r="S32" s="1"/>
  <c r="R31"/>
  <c r="R32" s="1"/>
  <c r="Q31"/>
  <c r="Q32" s="1"/>
  <c r="O31"/>
  <c r="O32" s="1"/>
  <c r="N31"/>
  <c r="N32" s="1"/>
  <c r="M31"/>
  <c r="M32" s="1"/>
  <c r="L31"/>
  <c r="L32" s="1"/>
  <c r="J31"/>
  <c r="J32" s="1"/>
  <c r="I31"/>
  <c r="I32" s="1"/>
  <c r="H31"/>
  <c r="H32" s="1"/>
  <c r="G31"/>
  <c r="G32" s="1"/>
  <c r="E31"/>
  <c r="E32" s="1"/>
  <c r="D31"/>
  <c r="D32" s="1"/>
  <c r="C31"/>
  <c r="C32" s="1"/>
  <c r="B31"/>
  <c r="B32" s="1"/>
  <c r="AX30"/>
  <c r="AW30"/>
  <c r="AV30"/>
  <c r="AU30"/>
  <c r="AS30"/>
  <c r="AR30"/>
  <c r="AQ30"/>
  <c r="AP30"/>
  <c r="AN30"/>
  <c r="AM30"/>
  <c r="AL30"/>
  <c r="AK30"/>
  <c r="AI30"/>
  <c r="AH30"/>
  <c r="AG30"/>
  <c r="AF30"/>
  <c r="AD30"/>
  <c r="AC30"/>
  <c r="AB30"/>
  <c r="AA30"/>
  <c r="Y30"/>
  <c r="X30"/>
  <c r="Q30"/>
  <c r="N30"/>
  <c r="G30"/>
  <c r="D30"/>
  <c r="C30"/>
  <c r="BF29"/>
  <c r="BD29"/>
  <c r="BB29"/>
  <c r="AZ29"/>
  <c r="AX26"/>
  <c r="AW26"/>
  <c r="AV26"/>
  <c r="AU26"/>
  <c r="AS26"/>
  <c r="AR26"/>
  <c r="AQ26"/>
  <c r="AP26"/>
  <c r="AN26"/>
  <c r="AM26"/>
  <c r="AL26"/>
  <c r="AK26"/>
  <c r="AI26"/>
  <c r="AH26"/>
  <c r="AG26"/>
  <c r="AF26"/>
  <c r="AD26"/>
  <c r="AC26"/>
  <c r="AB26"/>
  <c r="AA26"/>
  <c r="Y26"/>
  <c r="X26"/>
  <c r="W26"/>
  <c r="V26"/>
  <c r="T26"/>
  <c r="S26"/>
  <c r="R26"/>
  <c r="Q26"/>
  <c r="O26"/>
  <c r="N26"/>
  <c r="M26"/>
  <c r="L26"/>
  <c r="J26"/>
  <c r="I26"/>
  <c r="H26"/>
  <c r="G26"/>
  <c r="E26"/>
  <c r="D26"/>
  <c r="C26"/>
  <c r="B26"/>
  <c r="BF25"/>
  <c r="BD25"/>
  <c r="BB25"/>
  <c r="AZ25"/>
  <c r="BF24"/>
  <c r="BD24"/>
  <c r="BB24"/>
  <c r="AZ24"/>
  <c r="AS23"/>
  <c r="AR23"/>
  <c r="AQ23"/>
  <c r="AN23"/>
  <c r="AM23"/>
  <c r="AL23"/>
  <c r="AI23"/>
  <c r="AH23"/>
  <c r="AD23"/>
  <c r="AC23"/>
  <c r="Y23"/>
  <c r="X23"/>
  <c r="T23"/>
  <c r="S23"/>
  <c r="O23"/>
  <c r="N23"/>
  <c r="J23"/>
  <c r="I23"/>
  <c r="H23"/>
  <c r="AX22"/>
  <c r="AW22"/>
  <c r="AV22"/>
  <c r="AU22"/>
  <c r="AP22"/>
  <c r="AK22"/>
  <c r="AF22"/>
  <c r="AA22"/>
  <c r="V22"/>
  <c r="Q22"/>
  <c r="L22"/>
  <c r="G22"/>
  <c r="E22"/>
  <c r="D22"/>
  <c r="C22"/>
  <c r="B22"/>
  <c r="AX21"/>
  <c r="AW21"/>
  <c r="AV21"/>
  <c r="AU21"/>
  <c r="AP21"/>
  <c r="AK21"/>
  <c r="AF21"/>
  <c r="AA21"/>
  <c r="V21"/>
  <c r="Q21"/>
  <c r="L21"/>
  <c r="G21"/>
  <c r="E21"/>
  <c r="D21"/>
  <c r="BD21" s="1"/>
  <c r="C21"/>
  <c r="B21"/>
  <c r="AX20"/>
  <c r="AW20"/>
  <c r="AV20"/>
  <c r="AS20"/>
  <c r="AR20"/>
  <c r="AQ20"/>
  <c r="AP20"/>
  <c r="AN20"/>
  <c r="AM20"/>
  <c r="AL20"/>
  <c r="AK20"/>
  <c r="AI20"/>
  <c r="AH20"/>
  <c r="AG20"/>
  <c r="AF20"/>
  <c r="AD20"/>
  <c r="AC20"/>
  <c r="AB20"/>
  <c r="AA20"/>
  <c r="Y20"/>
  <c r="X20"/>
  <c r="W20"/>
  <c r="V20"/>
  <c r="T20"/>
  <c r="S20"/>
  <c r="R20"/>
  <c r="Q20"/>
  <c r="O20"/>
  <c r="N20"/>
  <c r="M20"/>
  <c r="L20"/>
  <c r="J20"/>
  <c r="I20"/>
  <c r="H20"/>
  <c r="G20"/>
  <c r="E20"/>
  <c r="D20"/>
  <c r="C20"/>
  <c r="B20"/>
  <c r="BF19"/>
  <c r="BD19"/>
  <c r="BB19"/>
  <c r="AZ19"/>
  <c r="BF18"/>
  <c r="BD18"/>
  <c r="BB18"/>
  <c r="AZ18"/>
  <c r="AZ20" s="1"/>
  <c r="AZ15"/>
  <c r="AX15"/>
  <c r="AW15"/>
  <c r="AV15"/>
  <c r="AS15"/>
  <c r="AR15"/>
  <c r="AQ15"/>
  <c r="AN15"/>
  <c r="AM15"/>
  <c r="AL15"/>
  <c r="AI15"/>
  <c r="AH15"/>
  <c r="AG15"/>
  <c r="AD15"/>
  <c r="AC15"/>
  <c r="AB15"/>
  <c r="Y15"/>
  <c r="X15"/>
  <c r="W15"/>
  <c r="T15"/>
  <c r="S15"/>
  <c r="R15"/>
  <c r="O15"/>
  <c r="N15"/>
  <c r="M15"/>
  <c r="J15"/>
  <c r="I15"/>
  <c r="H15"/>
  <c r="E15"/>
  <c r="BF15" s="1"/>
  <c r="D15"/>
  <c r="BD15" s="1"/>
  <c r="C15"/>
  <c r="AX14"/>
  <c r="AW14"/>
  <c r="AV14"/>
  <c r="AU14"/>
  <c r="AS14"/>
  <c r="AR14"/>
  <c r="AQ14"/>
  <c r="AP14"/>
  <c r="AN14"/>
  <c r="AM14"/>
  <c r="AL14"/>
  <c r="AK14"/>
  <c r="AI14"/>
  <c r="AH14"/>
  <c r="AG14"/>
  <c r="AF14"/>
  <c r="AD14"/>
  <c r="AC14"/>
  <c r="AB14"/>
  <c r="AA14"/>
  <c r="Y14"/>
  <c r="X14"/>
  <c r="W14"/>
  <c r="V14"/>
  <c r="T14"/>
  <c r="S14"/>
  <c r="R14"/>
  <c r="Q14"/>
  <c r="O14"/>
  <c r="N14"/>
  <c r="M14"/>
  <c r="L14"/>
  <c r="J14"/>
  <c r="I14"/>
  <c r="H14"/>
  <c r="G14"/>
  <c r="E14"/>
  <c r="D14"/>
  <c r="C14"/>
  <c r="B14"/>
  <c r="BF13"/>
  <c r="BD13"/>
  <c r="BB13"/>
  <c r="AZ13"/>
  <c r="BF12"/>
  <c r="BD12"/>
  <c r="BB12"/>
  <c r="AZ12"/>
  <c r="AZ14" s="1"/>
  <c r="BF11"/>
  <c r="BD11"/>
  <c r="BB11"/>
  <c r="AZ11"/>
  <c r="BF10"/>
  <c r="BD10"/>
  <c r="BB10"/>
  <c r="AZ10"/>
  <c r="BF9"/>
  <c r="BD9"/>
  <c r="BB9"/>
  <c r="AZ9"/>
  <c r="V182" l="1"/>
  <c r="AZ188"/>
  <c r="AZ187"/>
  <c r="L182"/>
  <c r="C182"/>
  <c r="BD26"/>
  <c r="C184"/>
  <c r="BB187"/>
  <c r="M189"/>
  <c r="AZ105"/>
  <c r="S184"/>
  <c r="AM184"/>
  <c r="C186"/>
  <c r="BB188"/>
  <c r="M182"/>
  <c r="AQ186"/>
  <c r="AQ182"/>
  <c r="AG189"/>
  <c r="X186"/>
  <c r="S186"/>
  <c r="AM186"/>
  <c r="E186"/>
  <c r="Y186"/>
  <c r="D186"/>
  <c r="T30"/>
  <c r="AS186"/>
  <c r="AR186"/>
  <c r="AZ26"/>
  <c r="R30"/>
  <c r="AZ86"/>
  <c r="H30"/>
  <c r="V30"/>
  <c r="AZ88"/>
  <c r="T184"/>
  <c r="AN184"/>
  <c r="AC186"/>
  <c r="AV186"/>
  <c r="C189"/>
  <c r="L189"/>
  <c r="Q186"/>
  <c r="V189"/>
  <c r="AF189"/>
  <c r="AP189"/>
  <c r="AU186"/>
  <c r="AS182"/>
  <c r="M30"/>
  <c r="AB23"/>
  <c r="B30"/>
  <c r="Y182"/>
  <c r="AZ74"/>
  <c r="AZ78"/>
  <c r="AZ93"/>
  <c r="T182"/>
  <c r="AN182"/>
  <c r="Y184"/>
  <c r="AS184"/>
  <c r="M184"/>
  <c r="B23"/>
  <c r="L30"/>
  <c r="AZ66"/>
  <c r="J30"/>
  <c r="S182"/>
  <c r="AM182"/>
  <c r="D184"/>
  <c r="X184"/>
  <c r="AR184"/>
  <c r="AD186"/>
  <c r="AW186"/>
  <c r="AK23"/>
  <c r="BD45"/>
  <c r="BD52"/>
  <c r="BF64"/>
  <c r="BF69"/>
  <c r="N189"/>
  <c r="BD76"/>
  <c r="O182"/>
  <c r="AD189"/>
  <c r="AX23"/>
  <c r="AZ52"/>
  <c r="AC189"/>
  <c r="Q23"/>
  <c r="AW23"/>
  <c r="I30"/>
  <c r="S30"/>
  <c r="BF38"/>
  <c r="BF42"/>
  <c r="BF50"/>
  <c r="BF54"/>
  <c r="BF62"/>
  <c r="AZ64"/>
  <c r="AZ69"/>
  <c r="AZ76"/>
  <c r="AZ81"/>
  <c r="AD182"/>
  <c r="AW182"/>
  <c r="O184"/>
  <c r="AI184"/>
  <c r="T186"/>
  <c r="AN186"/>
  <c r="E189"/>
  <c r="Y189"/>
  <c r="AS189"/>
  <c r="G189"/>
  <c r="L184"/>
  <c r="Q189"/>
  <c r="V184"/>
  <c r="AA189"/>
  <c r="AF186"/>
  <c r="AU189"/>
  <c r="D23"/>
  <c r="BD23" s="1"/>
  <c r="BF40"/>
  <c r="BF45"/>
  <c r="AI189"/>
  <c r="BD57"/>
  <c r="BF76"/>
  <c r="BF81"/>
  <c r="AH189"/>
  <c r="BD69"/>
  <c r="AX182"/>
  <c r="AV23"/>
  <c r="BD38"/>
  <c r="BD42"/>
  <c r="BD50"/>
  <c r="BD54"/>
  <c r="BD62"/>
  <c r="BF66"/>
  <c r="BF74"/>
  <c r="BF78"/>
  <c r="AC182"/>
  <c r="AV182"/>
  <c r="N184"/>
  <c r="AH184"/>
  <c r="AX184"/>
  <c r="D189"/>
  <c r="X189"/>
  <c r="AR189"/>
  <c r="BF52"/>
  <c r="BF57"/>
  <c r="AF23"/>
  <c r="AZ21"/>
  <c r="BD64"/>
  <c r="AI182"/>
  <c r="AL184"/>
  <c r="V23"/>
  <c r="AZ45"/>
  <c r="AZ57"/>
  <c r="N182"/>
  <c r="AV189"/>
  <c r="BF14"/>
  <c r="L23"/>
  <c r="BD66"/>
  <c r="BD74"/>
  <c r="BD78"/>
  <c r="AD184"/>
  <c r="AW184"/>
  <c r="O186"/>
  <c r="AI186"/>
  <c r="T189"/>
  <c r="AN189"/>
  <c r="H189"/>
  <c r="R189"/>
  <c r="O189"/>
  <c r="BD40"/>
  <c r="AX189"/>
  <c r="AA23"/>
  <c r="BD81"/>
  <c r="AW189"/>
  <c r="H184"/>
  <c r="R184"/>
  <c r="AZ40"/>
  <c r="AZ114"/>
  <c r="AH182"/>
  <c r="BD14"/>
  <c r="BF20"/>
  <c r="G23"/>
  <c r="BD20"/>
  <c r="BF21"/>
  <c r="E23"/>
  <c r="BF23" s="1"/>
  <c r="AP23"/>
  <c r="BF26"/>
  <c r="E30"/>
  <c r="O30"/>
  <c r="AZ38"/>
  <c r="AZ42"/>
  <c r="AZ50"/>
  <c r="AZ54"/>
  <c r="AZ62"/>
  <c r="D182"/>
  <c r="X182"/>
  <c r="AR182"/>
  <c r="AC184"/>
  <c r="AV184"/>
  <c r="N186"/>
  <c r="AH186"/>
  <c r="AX186"/>
  <c r="S189"/>
  <c r="AM189"/>
  <c r="G182"/>
  <c r="Q182"/>
  <c r="AA182"/>
  <c r="AK182"/>
  <c r="AU182"/>
  <c r="AQ184"/>
  <c r="AQ189"/>
  <c r="AP184"/>
  <c r="AL189"/>
  <c r="AL182"/>
  <c r="AL186"/>
  <c r="AK184"/>
  <c r="AK189"/>
  <c r="AG184"/>
  <c r="AB184"/>
  <c r="AB182"/>
  <c r="AB189"/>
  <c r="W23"/>
  <c r="W182"/>
  <c r="W189"/>
  <c r="W184"/>
  <c r="W30"/>
  <c r="AU184"/>
  <c r="AP186"/>
  <c r="AK186"/>
  <c r="AG186"/>
  <c r="AF184"/>
  <c r="AB186"/>
  <c r="AA186"/>
  <c r="W186"/>
  <c r="V186"/>
  <c r="R186"/>
  <c r="Q184"/>
  <c r="M186"/>
  <c r="L186"/>
  <c r="H186"/>
  <c r="BB180"/>
  <c r="G186"/>
  <c r="BB21"/>
  <c r="R23"/>
  <c r="BB20"/>
  <c r="AZ90"/>
  <c r="AZ102"/>
  <c r="J182"/>
  <c r="I182"/>
  <c r="J184"/>
  <c r="E184"/>
  <c r="I184"/>
  <c r="J186"/>
  <c r="AZ117"/>
  <c r="BF180"/>
  <c r="I186"/>
  <c r="J189"/>
  <c r="BD180"/>
  <c r="E182"/>
  <c r="I189"/>
  <c r="BB14"/>
  <c r="BB74"/>
  <c r="BB76"/>
  <c r="BB78"/>
  <c r="BB81"/>
  <c r="BB62"/>
  <c r="BB64"/>
  <c r="BB66"/>
  <c r="BB69"/>
  <c r="BB50"/>
  <c r="BB52"/>
  <c r="BB54"/>
  <c r="BB57"/>
  <c r="BB38"/>
  <c r="BB40"/>
  <c r="BB42"/>
  <c r="BB45"/>
  <c r="BB15"/>
  <c r="BB26"/>
  <c r="C23"/>
  <c r="AZ160"/>
  <c r="AZ165"/>
  <c r="AZ158"/>
  <c r="AZ162"/>
  <c r="AZ148"/>
  <c r="AZ153"/>
  <c r="AZ146"/>
  <c r="AZ150"/>
  <c r="AZ134"/>
  <c r="AZ136"/>
  <c r="AZ141"/>
  <c r="AZ138"/>
  <c r="BB22"/>
  <c r="BF22"/>
  <c r="AZ31"/>
  <c r="AZ32" s="1"/>
  <c r="BD31"/>
  <c r="BD32" s="1"/>
  <c r="AZ181"/>
  <c r="BD181"/>
  <c r="BD182" s="1"/>
  <c r="AZ183"/>
  <c r="BD183"/>
  <c r="AZ185"/>
  <c r="BD185"/>
  <c r="AZ22"/>
  <c r="BD22"/>
  <c r="BB31"/>
  <c r="BB32" s="1"/>
  <c r="BF31"/>
  <c r="BF32" s="1"/>
  <c r="AZ98"/>
  <c r="AZ100"/>
  <c r="AZ110"/>
  <c r="AZ112"/>
  <c r="BB181"/>
  <c r="BF181"/>
  <c r="BB183"/>
  <c r="BF183"/>
  <c r="BB185"/>
  <c r="BF185"/>
  <c r="BB189" l="1"/>
  <c r="AZ23"/>
  <c r="BD184"/>
  <c r="BB182"/>
  <c r="BB184"/>
  <c r="BB186"/>
  <c r="BB23"/>
  <c r="BF186"/>
  <c r="BD186"/>
  <c r="BF184"/>
  <c r="BF182"/>
  <c r="BB30"/>
  <c r="AZ30"/>
  <c r="BF30"/>
  <c r="BD30"/>
  <c r="B186"/>
  <c r="B182"/>
  <c r="B184"/>
  <c r="B189"/>
  <c r="AZ180"/>
  <c r="AZ184" s="1"/>
  <c r="AZ186" l="1"/>
  <c r="AZ182"/>
</calcChain>
</file>

<file path=xl/sharedStrings.xml><?xml version="1.0" encoding="utf-8"?>
<sst xmlns="http://schemas.openxmlformats.org/spreadsheetml/2006/main" count="428" uniqueCount="70">
  <si>
    <t>BOYS AND GIRLS CLUB OF AMERICA</t>
  </si>
  <si>
    <t>Greater Baton Rouge</t>
  </si>
  <si>
    <t>Greater Fort Worth</t>
  </si>
  <si>
    <t>Greater Milwaukee</t>
  </si>
  <si>
    <t>Grenville Baker</t>
  </si>
  <si>
    <t>Indianapolis</t>
  </si>
  <si>
    <t>Monterey California</t>
  </si>
  <si>
    <t>San Antonio</t>
  </si>
  <si>
    <t>San Diego</t>
  </si>
  <si>
    <t>Sonoma Valley</t>
  </si>
  <si>
    <t>Suncoast</t>
  </si>
  <si>
    <t>Multi Center Benchmark</t>
  </si>
  <si>
    <t xml:space="preserve"> </t>
  </si>
  <si>
    <t>Q3 2010</t>
  </si>
  <si>
    <t>Q4 2010</t>
  </si>
  <si>
    <t>Q1 2011</t>
  </si>
  <si>
    <t>Q2 2012</t>
  </si>
  <si>
    <t>#1  Housefile Health</t>
  </si>
  <si>
    <t xml:space="preserve">Hard Bounce  </t>
  </si>
  <si>
    <t xml:space="preserve">Soft Bounce  </t>
  </si>
  <si>
    <t xml:space="preserve">Opt Out  </t>
  </si>
  <si>
    <t xml:space="preserve">Usable File </t>
  </si>
  <si>
    <t xml:space="preserve">Total Housefile  </t>
  </si>
  <si>
    <t>Usable as a % of Total Housefile</t>
  </si>
  <si>
    <t>Churn</t>
  </si>
  <si>
    <t>N/A</t>
  </si>
  <si>
    <t>Quarterly Donations</t>
  </si>
  <si>
    <t>Number of Donations per Quarter</t>
  </si>
  <si>
    <t>Average Donation Amount</t>
  </si>
  <si>
    <t>One Time Gifts (#)</t>
  </si>
  <si>
    <t>One Time Donation Amount ($)</t>
  </si>
  <si>
    <t>One Time Donation Average</t>
  </si>
  <si>
    <t>Sustaining Gifts (#)</t>
  </si>
  <si>
    <t>Sustaining Donation Amount ($)</t>
  </si>
  <si>
    <t>Sustaining Donor Average</t>
  </si>
  <si>
    <t>#3  Online File Composition</t>
  </si>
  <si>
    <t>Donors</t>
  </si>
  <si>
    <t>Donor Percentage</t>
  </si>
  <si>
    <t>Non-Donor</t>
  </si>
  <si>
    <t>Non Donor Percentage</t>
  </si>
  <si>
    <t>#4  Newsletter Communication</t>
  </si>
  <si>
    <t>Delivery Date</t>
  </si>
  <si>
    <t>Delivered Messages</t>
  </si>
  <si>
    <t>Unique Opens</t>
  </si>
  <si>
    <t>Unique Open Rate</t>
  </si>
  <si>
    <t>Unique Clickthrough</t>
  </si>
  <si>
    <t>Unique Clickthrough Rate</t>
  </si>
  <si>
    <t xml:space="preserve">Unsubscribe </t>
  </si>
  <si>
    <t>Unsubscribe Rate</t>
  </si>
  <si>
    <t># of Donations</t>
  </si>
  <si>
    <t>Donation Amount</t>
  </si>
  <si>
    <t>Response Rate</t>
  </si>
  <si>
    <t>Msg - JCPenney Message #1</t>
  </si>
  <si>
    <t>Msg - JCPenney Message #2</t>
  </si>
  <si>
    <t>Msg - JCPenney Message #3</t>
  </si>
  <si>
    <t>Msg - JCPenney Message #4</t>
  </si>
  <si>
    <t>Total Delivered Messages - Excluding Welcome &amp; Newsletter</t>
  </si>
  <si>
    <t xml:space="preserve">  </t>
  </si>
  <si>
    <t>EOY Message #1</t>
  </si>
  <si>
    <t>EOY Message #2A - Cultivation eCard Donors</t>
  </si>
  <si>
    <t>EOY Message #3</t>
  </si>
  <si>
    <t>EOY Message #2B - Cultivation eCard Non-Donors</t>
  </si>
  <si>
    <t>NA</t>
  </si>
  <si>
    <t>Welcome Series</t>
  </si>
  <si>
    <t>JCPenny</t>
  </si>
  <si>
    <t>EOY</t>
  </si>
  <si>
    <t>Benchmark</t>
  </si>
  <si>
    <t>#5a Welcome Series Communication 1: Welcometo the Club (Cummulative Campaign Stats)</t>
  </si>
  <si>
    <t>#5b Welcome Series Communication 2: 3 Steps to Help Youth Succeed (Cummulative Campaign Stats)</t>
  </si>
  <si>
    <t>#5c Welcome Series Communication 3: Creating Great Futures (Cummulative Campaign Stats)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</si>
</sst>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mm/dd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 tint="-0.34998626667073579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2" borderId="0" xfId="0" applyFont="1" applyFill="1"/>
    <xf numFmtId="0" fontId="5" fillId="4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7" fillId="0" borderId="0" xfId="0" applyFont="1" applyFill="1"/>
    <xf numFmtId="9" fontId="7" fillId="0" borderId="0" xfId="2" applyFont="1" applyFill="1" applyAlignment="1">
      <alignment horizontal="center"/>
    </xf>
    <xf numFmtId="9" fontId="7" fillId="3" borderId="0" xfId="2" applyFont="1" applyFill="1" applyAlignment="1">
      <alignment horizontal="center"/>
    </xf>
    <xf numFmtId="1" fontId="7" fillId="0" borderId="0" xfId="0" applyNumberFormat="1" applyFont="1" applyFill="1"/>
    <xf numFmtId="1" fontId="7" fillId="0" borderId="0" xfId="2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" applyNumberFormat="1" applyFont="1" applyFill="1"/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/>
    <xf numFmtId="164" fontId="7" fillId="3" borderId="0" xfId="0" applyNumberFormat="1" applyFont="1" applyFill="1" applyAlignment="1">
      <alignment horizontal="center"/>
    </xf>
    <xf numFmtId="165" fontId="7" fillId="0" borderId="0" xfId="1" applyNumberFormat="1" applyFont="1" applyFill="1"/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8" fillId="0" borderId="0" xfId="0" applyFont="1" applyFill="1"/>
    <xf numFmtId="10" fontId="7" fillId="0" borderId="0" xfId="2" applyNumberFormat="1" applyFont="1" applyFill="1" applyAlignment="1">
      <alignment horizontal="center"/>
    </xf>
    <xf numFmtId="3" fontId="7" fillId="0" borderId="0" xfId="0" applyNumberFormat="1" applyFont="1" applyFill="1"/>
    <xf numFmtId="166" fontId="6" fillId="0" borderId="0" xfId="0" applyNumberFormat="1" applyFont="1" applyFill="1" applyAlignment="1">
      <alignment horizontal="center"/>
    </xf>
    <xf numFmtId="166" fontId="7" fillId="0" borderId="0" xfId="0" applyNumberFormat="1" applyFont="1" applyFill="1"/>
    <xf numFmtId="166" fontId="9" fillId="0" borderId="0" xfId="0" applyNumberFormat="1" applyFont="1" applyFill="1" applyAlignment="1">
      <alignment horizontal="center"/>
    </xf>
    <xf numFmtId="166" fontId="9" fillId="3" borderId="0" xfId="0" applyNumberFormat="1" applyFont="1" applyFill="1" applyAlignment="1">
      <alignment horizontal="center"/>
    </xf>
    <xf numFmtId="166" fontId="10" fillId="0" borderId="0" xfId="0" applyNumberFormat="1" applyFont="1" applyFill="1"/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10" fontId="11" fillId="0" borderId="0" xfId="2" applyNumberFormat="1" applyFont="1" applyFill="1" applyAlignment="1">
      <alignment horizontal="center" wrapText="1"/>
    </xf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0" fontId="7" fillId="3" borderId="0" xfId="2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/>
    <xf numFmtId="164" fontId="11" fillId="0" borderId="0" xfId="1" applyNumberFormat="1" applyFont="1" applyFill="1" applyAlignment="1">
      <alignment horizontal="center" wrapText="1"/>
    </xf>
    <xf numFmtId="164" fontId="7" fillId="0" borderId="0" xfId="2" applyNumberFormat="1" applyFont="1" applyFill="1" applyAlignment="1">
      <alignment horizontal="center"/>
    </xf>
    <xf numFmtId="10" fontId="7" fillId="0" borderId="0" xfId="0" applyNumberFormat="1" applyFont="1" applyFill="1"/>
    <xf numFmtId="10" fontId="7" fillId="0" borderId="0" xfId="2" applyNumberFormat="1" applyFont="1" applyFill="1"/>
    <xf numFmtId="10" fontId="7" fillId="3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0" fontId="11" fillId="0" borderId="0" xfId="0" applyFont="1" applyFill="1"/>
    <xf numFmtId="3" fontId="11" fillId="0" borderId="0" xfId="0" applyNumberFormat="1" applyFont="1" applyFill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center"/>
    </xf>
    <xf numFmtId="10" fontId="11" fillId="0" borderId="0" xfId="2" applyNumberFormat="1" applyFont="1" applyFill="1" applyAlignment="1">
      <alignment horizontal="center"/>
    </xf>
    <xf numFmtId="10" fontId="11" fillId="3" borderId="0" xfId="2" applyNumberFormat="1" applyFont="1" applyFill="1" applyAlignment="1">
      <alignment horizontal="center"/>
    </xf>
    <xf numFmtId="10" fontId="11" fillId="0" borderId="0" xfId="2" applyNumberFormat="1" applyFont="1" applyFill="1"/>
    <xf numFmtId="1" fontId="11" fillId="0" borderId="0" xfId="2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11" fillId="3" borderId="0" xfId="0" applyNumberFormat="1" applyFont="1" applyFill="1" applyAlignment="1">
      <alignment horizontal="center"/>
    </xf>
    <xf numFmtId="1" fontId="11" fillId="0" borderId="0" xfId="0" applyNumberFormat="1" applyFont="1" applyFill="1"/>
    <xf numFmtId="164" fontId="11" fillId="0" borderId="0" xfId="2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0" fontId="8" fillId="0" borderId="0" xfId="2" applyNumberFormat="1" applyFont="1" applyFill="1" applyAlignment="1">
      <alignment horizontal="center"/>
    </xf>
    <xf numFmtId="9" fontId="11" fillId="0" borderId="0" xfId="2" applyFont="1" applyFill="1" applyAlignment="1">
      <alignment horizontal="center"/>
    </xf>
    <xf numFmtId="9" fontId="11" fillId="0" borderId="0" xfId="0" applyNumberFormat="1" applyFont="1" applyFill="1" applyAlignment="1">
      <alignment horizontal="center"/>
    </xf>
    <xf numFmtId="9" fontId="11" fillId="3" borderId="0" xfId="0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/>
    </xf>
    <xf numFmtId="10" fontId="11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3" fontId="7" fillId="0" borderId="0" xfId="2" applyNumberFormat="1" applyFont="1" applyFill="1" applyAlignment="1">
      <alignment horizontal="center"/>
    </xf>
    <xf numFmtId="0" fontId="0" fillId="3" borderId="0" xfId="0" applyFill="1"/>
    <xf numFmtId="5" fontId="7" fillId="0" borderId="0" xfId="1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7" borderId="2" xfId="0" applyFill="1" applyBorder="1"/>
    <xf numFmtId="0" fontId="7" fillId="0" borderId="2" xfId="0" applyFont="1" applyFill="1" applyBorder="1"/>
    <xf numFmtId="3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64" fontId="7" fillId="0" borderId="2" xfId="0" applyNumberFormat="1" applyFont="1" applyFill="1" applyBorder="1"/>
    <xf numFmtId="164" fontId="0" fillId="0" borderId="2" xfId="0" applyNumberFormat="1" applyBorder="1" applyAlignment="1">
      <alignment horizontal="center"/>
    </xf>
    <xf numFmtId="0" fontId="0" fillId="8" borderId="2" xfId="0" applyFill="1" applyBorder="1"/>
    <xf numFmtId="0" fontId="11" fillId="0" borderId="2" xfId="0" applyFont="1" applyFill="1" applyBorder="1"/>
    <xf numFmtId="0" fontId="11" fillId="9" borderId="2" xfId="0" applyFont="1" applyFill="1" applyBorder="1"/>
    <xf numFmtId="0" fontId="0" fillId="9" borderId="2" xfId="0" applyFill="1" applyBorder="1"/>
    <xf numFmtId="0" fontId="6" fillId="6" borderId="1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2" fillId="2" borderId="0" xfId="0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Data'!$B$5</c:f>
              <c:strCache>
                <c:ptCount val="1"/>
                <c:pt idx="0">
                  <c:v>Greater Baton Rouge</c:v>
                </c:pt>
              </c:strCache>
            </c:strRef>
          </c:tx>
          <c:cat>
            <c:strRef>
              <c:f>'BGCA Data'!$B$6:$C$6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Data'!$B$18:$C$18</c:f>
              <c:numCache>
                <c:formatCode>"$"#,##0_);\("$"#,##0\)</c:formatCode>
                <c:ptCount val="2"/>
                <c:pt idx="0" formatCode="&quot;$&quot;#,##0">
                  <c:v>17240</c:v>
                </c:pt>
                <c:pt idx="1">
                  <c:v>3205</c:v>
                </c:pt>
              </c:numCache>
            </c:numRef>
          </c:val>
        </c:ser>
        <c:axId val="99079680"/>
        <c:axId val="99081216"/>
      </c:barChart>
      <c:catAx>
        <c:axId val="99079680"/>
        <c:scaling>
          <c:orientation val="minMax"/>
        </c:scaling>
        <c:axPos val="b"/>
        <c:tickLblPos val="nextTo"/>
        <c:crossAx val="99081216"/>
        <c:crosses val="autoZero"/>
        <c:auto val="1"/>
        <c:lblAlgn val="ctr"/>
        <c:lblOffset val="100"/>
      </c:catAx>
      <c:valAx>
        <c:axId val="99081216"/>
        <c:scaling>
          <c:orientation val="minMax"/>
        </c:scaling>
        <c:axPos val="l"/>
        <c:majorGridlines/>
        <c:numFmt formatCode="&quot;$&quot;#,##0" sourceLinked="1"/>
        <c:tickLblPos val="nextTo"/>
        <c:crossAx val="9907968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Data'!$AU$5</c:f>
              <c:strCache>
                <c:ptCount val="1"/>
                <c:pt idx="0">
                  <c:v>Suncoast</c:v>
                </c:pt>
              </c:strCache>
            </c:strRef>
          </c:tx>
          <c:cat>
            <c:strRef>
              <c:f>'BGCA Data'!$AU$6:$AV$6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Data'!$AU$18:$AV$18</c:f>
              <c:numCache>
                <c:formatCode>"$"#,##0</c:formatCode>
                <c:ptCount val="2"/>
                <c:pt idx="0">
                  <c:v>0</c:v>
                </c:pt>
                <c:pt idx="1">
                  <c:v>860</c:v>
                </c:pt>
              </c:numCache>
            </c:numRef>
          </c:val>
        </c:ser>
        <c:ser>
          <c:idx val="1"/>
          <c:order val="1"/>
          <c:cat>
            <c:strRef>
              <c:f>'BGCA Data'!$AU$6:$AV$6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Data'!$AU$6:$AV$6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3859712"/>
        <c:axId val="103861248"/>
      </c:barChart>
      <c:catAx>
        <c:axId val="103859712"/>
        <c:scaling>
          <c:orientation val="minMax"/>
        </c:scaling>
        <c:axPos val="b"/>
        <c:tickLblPos val="nextTo"/>
        <c:crossAx val="103861248"/>
        <c:crosses val="autoZero"/>
        <c:auto val="1"/>
        <c:lblAlgn val="ctr"/>
        <c:lblOffset val="100"/>
      </c:catAx>
      <c:valAx>
        <c:axId val="103861248"/>
        <c:scaling>
          <c:orientation val="minMax"/>
        </c:scaling>
        <c:axPos val="l"/>
        <c:majorGridlines/>
        <c:numFmt formatCode="&quot;$&quot;#,##0" sourceLinked="1"/>
        <c:tickLblPos val="nextTo"/>
        <c:crossAx val="10385971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Data'!$AP$5</c:f>
              <c:strCache>
                <c:ptCount val="1"/>
                <c:pt idx="0">
                  <c:v>Sonoma Valley</c:v>
                </c:pt>
              </c:strCache>
            </c:strRef>
          </c:tx>
          <c:cat>
            <c:strRef>
              <c:f>'BGCA Data'!$AP$6:$AQ$6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Data'!$AP$18:$AQ$18</c:f>
              <c:numCache>
                <c:formatCode>"$"#,##0</c:formatCode>
                <c:ptCount val="2"/>
                <c:pt idx="0">
                  <c:v>255</c:v>
                </c:pt>
                <c:pt idx="1">
                  <c:v>3465</c:v>
                </c:pt>
              </c:numCache>
            </c:numRef>
          </c:val>
        </c:ser>
        <c:ser>
          <c:idx val="1"/>
          <c:order val="1"/>
          <c:cat>
            <c:strRef>
              <c:f>'BGCA Data'!$AP$6:$AQ$6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Data'!$AP$6:$AQ$6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2130048"/>
        <c:axId val="102131584"/>
      </c:barChart>
      <c:catAx>
        <c:axId val="102130048"/>
        <c:scaling>
          <c:orientation val="minMax"/>
        </c:scaling>
        <c:axPos val="b"/>
        <c:tickLblPos val="nextTo"/>
        <c:crossAx val="102131584"/>
        <c:crosses val="autoZero"/>
        <c:auto val="1"/>
        <c:lblAlgn val="ctr"/>
        <c:lblOffset val="100"/>
      </c:catAx>
      <c:valAx>
        <c:axId val="102131584"/>
        <c:scaling>
          <c:orientation val="minMax"/>
        </c:scaling>
        <c:axPos val="l"/>
        <c:majorGridlines/>
        <c:numFmt formatCode="&quot;$&quot;#,##0" sourceLinked="1"/>
        <c:tickLblPos val="nextTo"/>
        <c:crossAx val="10213004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9"/>
          <c:order val="0"/>
          <c:tx>
            <c:strRef>
              <c:f>'BGCA Data'!$AK$5</c:f>
              <c:strCache>
                <c:ptCount val="1"/>
                <c:pt idx="0">
                  <c:v>San Diego</c:v>
                </c:pt>
              </c:strCache>
            </c:strRef>
          </c:tx>
          <c:spPr>
            <a:solidFill>
              <a:schemeClr val="accent1"/>
            </a:solidFill>
          </c:spPr>
          <c:cat>
            <c:strRef>
              <c:f>'BGCA Data'!$AK$6:$AL$6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Data'!$AK$18:$AL$18</c:f>
              <c:numCache>
                <c:formatCode>"$"#,##0</c:formatCode>
                <c:ptCount val="2"/>
                <c:pt idx="0">
                  <c:v>205</c:v>
                </c:pt>
                <c:pt idx="1">
                  <c:v>7798</c:v>
                </c:pt>
              </c:numCache>
            </c:numRef>
          </c:val>
        </c:ser>
        <c:axId val="102167680"/>
        <c:axId val="102169216"/>
      </c:barChart>
      <c:catAx>
        <c:axId val="102167680"/>
        <c:scaling>
          <c:orientation val="minMax"/>
        </c:scaling>
        <c:axPos val="b"/>
        <c:numFmt formatCode="General" sourceLinked="1"/>
        <c:tickLblPos val="nextTo"/>
        <c:crossAx val="102169216"/>
        <c:crosses val="autoZero"/>
        <c:auto val="1"/>
        <c:lblAlgn val="ctr"/>
        <c:lblOffset val="100"/>
      </c:catAx>
      <c:valAx>
        <c:axId val="102169216"/>
        <c:scaling>
          <c:orientation val="minMax"/>
        </c:scaling>
        <c:axPos val="l"/>
        <c:majorGridlines/>
        <c:numFmt formatCode="&quot;$&quot;#,##0" sourceLinked="1"/>
        <c:tickLblPos val="nextTo"/>
        <c:crossAx val="10216768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Data'!$AF$5</c:f>
              <c:strCache>
                <c:ptCount val="1"/>
                <c:pt idx="0">
                  <c:v>San Antonio</c:v>
                </c:pt>
              </c:strCache>
            </c:strRef>
          </c:tx>
          <c:cat>
            <c:strRef>
              <c:f>'BGCA Data'!$AF$6:$AG$6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Data'!$AF$18:$AG$18</c:f>
              <c:numCache>
                <c:formatCode>"$"#,##0</c:formatCode>
                <c:ptCount val="2"/>
                <c:pt idx="0">
                  <c:v>140</c:v>
                </c:pt>
                <c:pt idx="1">
                  <c:v>1050</c:v>
                </c:pt>
              </c:numCache>
            </c:numRef>
          </c:val>
        </c:ser>
        <c:ser>
          <c:idx val="1"/>
          <c:order val="1"/>
          <c:cat>
            <c:strRef>
              <c:f>'BGCA Data'!$AF$6:$AG$6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Data'!$AF$6:$AG$6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2583680"/>
        <c:axId val="102605952"/>
      </c:barChart>
      <c:catAx>
        <c:axId val="102583680"/>
        <c:scaling>
          <c:orientation val="minMax"/>
        </c:scaling>
        <c:axPos val="b"/>
        <c:tickLblPos val="nextTo"/>
        <c:crossAx val="102605952"/>
        <c:crosses val="autoZero"/>
        <c:auto val="1"/>
        <c:lblAlgn val="ctr"/>
        <c:lblOffset val="100"/>
      </c:catAx>
      <c:valAx>
        <c:axId val="102605952"/>
        <c:scaling>
          <c:orientation val="minMax"/>
        </c:scaling>
        <c:axPos val="l"/>
        <c:majorGridlines/>
        <c:numFmt formatCode="&quot;$&quot;#,##0" sourceLinked="1"/>
        <c:tickLblPos val="nextTo"/>
        <c:crossAx val="10258368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Data'!$AA$5</c:f>
              <c:strCache>
                <c:ptCount val="1"/>
                <c:pt idx="0">
                  <c:v>Monterey California</c:v>
                </c:pt>
              </c:strCache>
            </c:strRef>
          </c:tx>
          <c:cat>
            <c:strRef>
              <c:f>'BGCA Data'!$AA$6:$AB$6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Data'!$AA$18:$AB$18</c:f>
              <c:numCache>
                <c:formatCode>"$"#,##0</c:formatCode>
                <c:ptCount val="2"/>
                <c:pt idx="0">
                  <c:v>1220</c:v>
                </c:pt>
                <c:pt idx="1">
                  <c:v>18130</c:v>
                </c:pt>
              </c:numCache>
            </c:numRef>
          </c:val>
        </c:ser>
        <c:ser>
          <c:idx val="1"/>
          <c:order val="1"/>
          <c:cat>
            <c:strRef>
              <c:f>'BGCA Data'!$AA$6:$AB$6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Data'!$AA$6:$AB$6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2639488"/>
        <c:axId val="102641024"/>
      </c:barChart>
      <c:catAx>
        <c:axId val="102639488"/>
        <c:scaling>
          <c:orientation val="minMax"/>
        </c:scaling>
        <c:axPos val="b"/>
        <c:tickLblPos val="nextTo"/>
        <c:crossAx val="102641024"/>
        <c:crosses val="autoZero"/>
        <c:auto val="1"/>
        <c:lblAlgn val="ctr"/>
        <c:lblOffset val="100"/>
      </c:catAx>
      <c:valAx>
        <c:axId val="102641024"/>
        <c:scaling>
          <c:orientation val="minMax"/>
        </c:scaling>
        <c:axPos val="l"/>
        <c:majorGridlines/>
        <c:numFmt formatCode="&quot;$&quot;#,##0" sourceLinked="1"/>
        <c:tickLblPos val="nextTo"/>
        <c:crossAx val="10263948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Data'!$V$5</c:f>
              <c:strCache>
                <c:ptCount val="1"/>
                <c:pt idx="0">
                  <c:v>Indianapolis</c:v>
                </c:pt>
              </c:strCache>
            </c:strRef>
          </c:tx>
          <c:cat>
            <c:strRef>
              <c:f>'BGCA Data'!$V$6:$W$6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Data'!$V$18:$W$18</c:f>
              <c:numCache>
                <c:formatCode>"$"#,##0</c:formatCode>
                <c:ptCount val="2"/>
                <c:pt idx="0">
                  <c:v>13625</c:v>
                </c:pt>
                <c:pt idx="1">
                  <c:v>11290</c:v>
                </c:pt>
              </c:numCache>
            </c:numRef>
          </c:val>
        </c:ser>
        <c:ser>
          <c:idx val="1"/>
          <c:order val="1"/>
          <c:cat>
            <c:strRef>
              <c:f>'BGCA Data'!$V$6:$W$6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Data'!$V$6:$W$6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2674816"/>
        <c:axId val="102676352"/>
      </c:barChart>
      <c:catAx>
        <c:axId val="102674816"/>
        <c:scaling>
          <c:orientation val="minMax"/>
        </c:scaling>
        <c:axPos val="b"/>
        <c:tickLblPos val="nextTo"/>
        <c:crossAx val="102676352"/>
        <c:crosses val="autoZero"/>
        <c:auto val="1"/>
        <c:lblAlgn val="ctr"/>
        <c:lblOffset val="100"/>
      </c:catAx>
      <c:valAx>
        <c:axId val="102676352"/>
        <c:scaling>
          <c:orientation val="minMax"/>
        </c:scaling>
        <c:axPos val="l"/>
        <c:majorGridlines/>
        <c:numFmt formatCode="&quot;$&quot;#,##0" sourceLinked="1"/>
        <c:tickLblPos val="nextTo"/>
        <c:crossAx val="10267481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Data'!$Q$5</c:f>
              <c:strCache>
                <c:ptCount val="1"/>
                <c:pt idx="0">
                  <c:v>Grenville Baker</c:v>
                </c:pt>
              </c:strCache>
            </c:strRef>
          </c:tx>
          <c:cat>
            <c:strRef>
              <c:f>'BGCA Data'!$Q$6:$R$6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Data'!$Q$18:$R$18</c:f>
              <c:numCache>
                <c:formatCode>"$"#,##0</c:formatCode>
                <c:ptCount val="2"/>
                <c:pt idx="0">
                  <c:v>5</c:v>
                </c:pt>
                <c:pt idx="1">
                  <c:v>35955</c:v>
                </c:pt>
              </c:numCache>
            </c:numRef>
          </c:val>
        </c:ser>
        <c:ser>
          <c:idx val="1"/>
          <c:order val="1"/>
          <c:cat>
            <c:strRef>
              <c:f>'BGCA Data'!$Q$6:$R$6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Data'!$Q$6:$R$6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2705792"/>
        <c:axId val="102711680"/>
      </c:barChart>
      <c:catAx>
        <c:axId val="102705792"/>
        <c:scaling>
          <c:orientation val="minMax"/>
        </c:scaling>
        <c:axPos val="b"/>
        <c:tickLblPos val="nextTo"/>
        <c:crossAx val="102711680"/>
        <c:crosses val="autoZero"/>
        <c:auto val="1"/>
        <c:lblAlgn val="ctr"/>
        <c:lblOffset val="100"/>
      </c:catAx>
      <c:valAx>
        <c:axId val="102711680"/>
        <c:scaling>
          <c:orientation val="minMax"/>
        </c:scaling>
        <c:axPos val="l"/>
        <c:majorGridlines/>
        <c:numFmt formatCode="&quot;$&quot;#,##0" sourceLinked="1"/>
        <c:tickLblPos val="nextTo"/>
        <c:crossAx val="10270579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Data'!$G$5</c:f>
              <c:strCache>
                <c:ptCount val="1"/>
                <c:pt idx="0">
                  <c:v>Greater Fort Worth</c:v>
                </c:pt>
              </c:strCache>
            </c:strRef>
          </c:tx>
          <c:cat>
            <c:strRef>
              <c:f>'BGCA Data'!$G$6:$H$6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Data'!$G$18:$H$18</c:f>
              <c:numCache>
                <c:formatCode>"$"#,##0</c:formatCode>
                <c:ptCount val="2"/>
                <c:pt idx="0">
                  <c:v>285</c:v>
                </c:pt>
                <c:pt idx="1">
                  <c:v>2020</c:v>
                </c:pt>
              </c:numCache>
            </c:numRef>
          </c:val>
        </c:ser>
        <c:ser>
          <c:idx val="1"/>
          <c:order val="1"/>
          <c:cat>
            <c:strRef>
              <c:f>'BGCA Data'!$G$6:$H$6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Data'!$G$6:$H$6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2724736"/>
        <c:axId val="102726272"/>
      </c:barChart>
      <c:catAx>
        <c:axId val="102724736"/>
        <c:scaling>
          <c:orientation val="minMax"/>
        </c:scaling>
        <c:axPos val="b"/>
        <c:tickLblPos val="nextTo"/>
        <c:crossAx val="102726272"/>
        <c:crosses val="autoZero"/>
        <c:auto val="1"/>
        <c:lblAlgn val="ctr"/>
        <c:lblOffset val="100"/>
      </c:catAx>
      <c:valAx>
        <c:axId val="102726272"/>
        <c:scaling>
          <c:orientation val="minMax"/>
        </c:scaling>
        <c:axPos val="l"/>
        <c:majorGridlines/>
        <c:numFmt formatCode="&quot;$&quot;#,##0" sourceLinked="1"/>
        <c:tickLblPos val="nextTo"/>
        <c:crossAx val="10272473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'BGCA Data'!$L$5</c:f>
              <c:strCache>
                <c:ptCount val="1"/>
                <c:pt idx="0">
                  <c:v>Greater Milwaukee</c:v>
                </c:pt>
              </c:strCache>
            </c:strRef>
          </c:tx>
          <c:cat>
            <c:strRef>
              <c:f>'BGCA Data'!$L$6:$M$6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Data'!$L$18:$M$18</c:f>
              <c:numCache>
                <c:formatCode>"$"#,##0</c:formatCode>
                <c:ptCount val="2"/>
                <c:pt idx="0">
                  <c:v>905</c:v>
                </c:pt>
                <c:pt idx="1">
                  <c:v>21518</c:v>
                </c:pt>
              </c:numCache>
            </c:numRef>
          </c:val>
        </c:ser>
        <c:ser>
          <c:idx val="1"/>
          <c:order val="1"/>
          <c:cat>
            <c:strRef>
              <c:f>'BGCA Data'!$L$6:$M$6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Data'!$AW$8:$AW$15</c:f>
            </c:numRef>
          </c:val>
        </c:ser>
        <c:ser>
          <c:idx val="2"/>
          <c:order val="2"/>
          <c:cat>
            <c:strRef>
              <c:f>'BGCA Data'!$L$6:$M$6</c:f>
              <c:strCache>
                <c:ptCount val="2"/>
                <c:pt idx="0">
                  <c:v>Q3 2010</c:v>
                </c:pt>
                <c:pt idx="1">
                  <c:v>Q4 2010</c:v>
                </c:pt>
              </c:strCache>
            </c:strRef>
          </c:cat>
          <c:val>
            <c:numRef>
              <c:f>'BGCA Data'!$AX$8:$AX$15</c:f>
            </c:numRef>
          </c:val>
        </c:ser>
        <c:axId val="103820288"/>
        <c:axId val="103826176"/>
      </c:barChart>
      <c:catAx>
        <c:axId val="103820288"/>
        <c:scaling>
          <c:orientation val="minMax"/>
        </c:scaling>
        <c:axPos val="b"/>
        <c:tickLblPos val="nextTo"/>
        <c:crossAx val="103826176"/>
        <c:crosses val="autoZero"/>
        <c:auto val="1"/>
        <c:lblAlgn val="ctr"/>
        <c:lblOffset val="100"/>
      </c:catAx>
      <c:valAx>
        <c:axId val="103826176"/>
        <c:scaling>
          <c:orientation val="minMax"/>
        </c:scaling>
        <c:axPos val="l"/>
        <c:majorGridlines/>
        <c:numFmt formatCode="&quot;$&quot;#,##0" sourceLinked="1"/>
        <c:tickLblPos val="nextTo"/>
        <c:crossAx val="10382028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78441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30</xdr:row>
      <xdr:rowOff>0</xdr:rowOff>
    </xdr:from>
    <xdr:to>
      <xdr:col>23</xdr:col>
      <xdr:colOff>336176</xdr:colOff>
      <xdr:row>44</xdr:row>
      <xdr:rowOff>78441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15</xdr:col>
      <xdr:colOff>336176</xdr:colOff>
      <xdr:row>44</xdr:row>
      <xdr:rowOff>78441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7</xdr:col>
      <xdr:colOff>336176</xdr:colOff>
      <xdr:row>44</xdr:row>
      <xdr:rowOff>78441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15</xdr:row>
      <xdr:rowOff>0</xdr:rowOff>
    </xdr:from>
    <xdr:to>
      <xdr:col>23</xdr:col>
      <xdr:colOff>336176</xdr:colOff>
      <xdr:row>29</xdr:row>
      <xdr:rowOff>78441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304800</xdr:colOff>
      <xdr:row>29</xdr:row>
      <xdr:rowOff>78441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7</xdr:col>
      <xdr:colOff>304800</xdr:colOff>
      <xdr:row>29</xdr:row>
      <xdr:rowOff>78441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336176</xdr:colOff>
      <xdr:row>14</xdr:row>
      <xdr:rowOff>78441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336176</xdr:colOff>
      <xdr:row>14</xdr:row>
      <xdr:rowOff>78441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7</xdr:col>
      <xdr:colOff>336176</xdr:colOff>
      <xdr:row>59</xdr:row>
      <xdr:rowOff>78441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200"/>
  <sheetViews>
    <sheetView tabSelected="1" zoomScale="85" zoomScaleNormal="85" workbookViewId="0">
      <pane xSplit="1" topLeftCell="B1" activePane="topRight" state="frozen"/>
      <selection pane="topRight" activeCell="L193" sqref="L193"/>
    </sheetView>
  </sheetViews>
  <sheetFormatPr defaultRowHeight="15" outlineLevelRow="1"/>
  <cols>
    <col min="1" max="1" width="24.28515625" bestFit="1" customWidth="1"/>
    <col min="2" max="3" width="12.28515625" customWidth="1"/>
    <col min="4" max="5" width="12.28515625" hidden="1" customWidth="1"/>
    <col min="6" max="6" width="1.28515625" style="1" customWidth="1"/>
    <col min="7" max="8" width="12.28515625" customWidth="1"/>
    <col min="9" max="10" width="12.28515625" hidden="1" customWidth="1"/>
    <col min="11" max="11" width="1.28515625" customWidth="1"/>
    <col min="12" max="13" width="12.28515625" customWidth="1"/>
    <col min="14" max="15" width="12.28515625" hidden="1" customWidth="1"/>
    <col min="16" max="16" width="1.28515625" customWidth="1"/>
    <col min="17" max="18" width="12.28515625" customWidth="1"/>
    <col min="19" max="20" width="12.28515625" hidden="1" customWidth="1"/>
    <col min="21" max="21" width="1.28515625" style="1" customWidth="1"/>
    <col min="22" max="23" width="12.28515625" customWidth="1"/>
    <col min="24" max="25" width="12.28515625" hidden="1" customWidth="1"/>
    <col min="26" max="26" width="1.28515625" style="1" customWidth="1"/>
    <col min="27" max="28" width="12.28515625" customWidth="1"/>
    <col min="29" max="30" width="12.28515625" hidden="1" customWidth="1"/>
    <col min="31" max="31" width="1.28515625" customWidth="1"/>
    <col min="32" max="33" width="12.28515625" customWidth="1"/>
    <col min="34" max="35" width="12.28515625" hidden="1" customWidth="1"/>
    <col min="36" max="36" width="1.28515625" customWidth="1"/>
    <col min="37" max="38" width="12.28515625" customWidth="1"/>
    <col min="39" max="40" width="12.28515625" hidden="1" customWidth="1"/>
    <col min="41" max="41" width="1.28515625" style="1" customWidth="1"/>
    <col min="42" max="43" width="12.28515625" customWidth="1"/>
    <col min="44" max="45" width="12.28515625" hidden="1" customWidth="1"/>
    <col min="46" max="46" width="1.28515625" customWidth="1"/>
    <col min="47" max="47" width="12.28515625" customWidth="1"/>
    <col min="48" max="48" width="9.7109375" customWidth="1"/>
    <col min="49" max="49" width="10.7109375" hidden="1" customWidth="1"/>
    <col min="50" max="50" width="9.7109375" hidden="1" customWidth="1"/>
    <col min="51" max="51" width="1.28515625" style="1" customWidth="1"/>
    <col min="52" max="52" width="12" bestFit="1" customWidth="1"/>
    <col min="53" max="53" width="1.7109375" style="1" customWidth="1"/>
    <col min="54" max="54" width="12" bestFit="1" customWidth="1"/>
    <col min="55" max="55" width="1.7109375" style="1" customWidth="1"/>
    <col min="56" max="56" width="12" bestFit="1" customWidth="1"/>
    <col min="57" max="57" width="1.7109375" style="1" customWidth="1"/>
    <col min="58" max="58" width="12" bestFit="1" customWidth="1"/>
  </cols>
  <sheetData>
    <row r="1" spans="1:58" ht="12.75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</row>
    <row r="2" spans="1:58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</row>
    <row r="3" spans="1:58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</row>
    <row r="4" spans="1:58" ht="1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</row>
    <row r="5" spans="1:58" s="5" customFormat="1" ht="39" customHeight="1">
      <c r="A5" s="2"/>
      <c r="B5" s="3" t="s">
        <v>1</v>
      </c>
      <c r="C5" s="3" t="s">
        <v>1</v>
      </c>
      <c r="D5" s="3" t="s">
        <v>1</v>
      </c>
      <c r="E5" s="3" t="s">
        <v>1</v>
      </c>
      <c r="F5" s="4"/>
      <c r="G5" s="3" t="s">
        <v>2</v>
      </c>
      <c r="H5" s="3" t="s">
        <v>2</v>
      </c>
      <c r="I5" s="3" t="s">
        <v>2</v>
      </c>
      <c r="J5" s="3" t="s">
        <v>2</v>
      </c>
      <c r="L5" s="3" t="s">
        <v>3</v>
      </c>
      <c r="M5" s="3" t="s">
        <v>3</v>
      </c>
      <c r="N5" s="3" t="s">
        <v>3</v>
      </c>
      <c r="O5" s="3" t="s">
        <v>3</v>
      </c>
      <c r="P5" s="4"/>
      <c r="Q5" s="3" t="s">
        <v>4</v>
      </c>
      <c r="R5" s="3" t="s">
        <v>4</v>
      </c>
      <c r="S5" s="3" t="s">
        <v>4</v>
      </c>
      <c r="T5" s="3" t="s">
        <v>4</v>
      </c>
      <c r="U5" s="4"/>
      <c r="V5" s="3" t="s">
        <v>5</v>
      </c>
      <c r="W5" s="3" t="s">
        <v>5</v>
      </c>
      <c r="X5" s="3" t="s">
        <v>5</v>
      </c>
      <c r="Y5" s="3" t="s">
        <v>5</v>
      </c>
      <c r="Z5" s="4"/>
      <c r="AA5" s="3" t="s">
        <v>6</v>
      </c>
      <c r="AB5" s="3" t="s">
        <v>6</v>
      </c>
      <c r="AC5" s="3" t="s">
        <v>6</v>
      </c>
      <c r="AD5" s="3" t="s">
        <v>6</v>
      </c>
      <c r="AE5" s="4"/>
      <c r="AF5" s="3" t="s">
        <v>7</v>
      </c>
      <c r="AG5" s="3" t="s">
        <v>7</v>
      </c>
      <c r="AH5" s="3" t="s">
        <v>7</v>
      </c>
      <c r="AI5" s="3" t="s">
        <v>7</v>
      </c>
      <c r="AK5" s="3" t="s">
        <v>8</v>
      </c>
      <c r="AL5" s="3" t="s">
        <v>8</v>
      </c>
      <c r="AM5" s="3" t="s">
        <v>8</v>
      </c>
      <c r="AN5" s="3" t="s">
        <v>8</v>
      </c>
      <c r="AO5" s="4"/>
      <c r="AP5" s="3" t="s">
        <v>9</v>
      </c>
      <c r="AQ5" s="3" t="s">
        <v>9</v>
      </c>
      <c r="AR5" s="3" t="s">
        <v>9</v>
      </c>
      <c r="AS5" s="3" t="s">
        <v>9</v>
      </c>
      <c r="AT5" s="4"/>
      <c r="AU5" s="3" t="s">
        <v>10</v>
      </c>
      <c r="AV5" s="3" t="s">
        <v>10</v>
      </c>
      <c r="AW5" s="3" t="s">
        <v>10</v>
      </c>
      <c r="AX5" s="3" t="s">
        <v>10</v>
      </c>
      <c r="AY5" s="4"/>
      <c r="AZ5" s="6" t="s">
        <v>11</v>
      </c>
      <c r="BA5" s="4"/>
      <c r="BB5" s="6" t="s">
        <v>11</v>
      </c>
      <c r="BC5" s="4"/>
      <c r="BD5" s="6" t="s">
        <v>11</v>
      </c>
      <c r="BE5" s="4"/>
      <c r="BF5" s="6" t="s">
        <v>11</v>
      </c>
    </row>
    <row r="6" spans="1:58" ht="15" customHeight="1">
      <c r="A6" s="7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/>
      <c r="G6" s="8" t="s">
        <v>13</v>
      </c>
      <c r="H6" s="8" t="s">
        <v>14</v>
      </c>
      <c r="I6" s="8" t="s">
        <v>15</v>
      </c>
      <c r="J6" s="8" t="s">
        <v>16</v>
      </c>
      <c r="L6" s="8" t="s">
        <v>13</v>
      </c>
      <c r="M6" s="8" t="s">
        <v>14</v>
      </c>
      <c r="N6" s="8" t="s">
        <v>15</v>
      </c>
      <c r="O6" s="8" t="s">
        <v>16</v>
      </c>
      <c r="Q6" s="8" t="s">
        <v>13</v>
      </c>
      <c r="R6" s="8" t="s">
        <v>14</v>
      </c>
      <c r="S6" s="8" t="s">
        <v>15</v>
      </c>
      <c r="T6" s="8" t="s">
        <v>16</v>
      </c>
      <c r="U6" s="9"/>
      <c r="V6" s="8" t="s">
        <v>13</v>
      </c>
      <c r="W6" s="8" t="s">
        <v>14</v>
      </c>
      <c r="X6" s="8" t="s">
        <v>15</v>
      </c>
      <c r="Y6" s="8" t="s">
        <v>16</v>
      </c>
      <c r="Z6" s="9"/>
      <c r="AA6" s="8" t="s">
        <v>13</v>
      </c>
      <c r="AB6" s="8" t="s">
        <v>14</v>
      </c>
      <c r="AC6" s="8" t="s">
        <v>15</v>
      </c>
      <c r="AD6" s="8" t="s">
        <v>16</v>
      </c>
      <c r="AF6" s="8" t="s">
        <v>13</v>
      </c>
      <c r="AG6" s="8" t="s">
        <v>14</v>
      </c>
      <c r="AH6" s="8" t="s">
        <v>15</v>
      </c>
      <c r="AI6" s="8" t="s">
        <v>16</v>
      </c>
      <c r="AK6" s="8" t="s">
        <v>13</v>
      </c>
      <c r="AL6" s="8" t="s">
        <v>14</v>
      </c>
      <c r="AM6" s="8" t="s">
        <v>15</v>
      </c>
      <c r="AN6" s="8" t="s">
        <v>16</v>
      </c>
      <c r="AO6" s="9"/>
      <c r="AP6" s="8" t="s">
        <v>13</v>
      </c>
      <c r="AQ6" s="8" t="s">
        <v>14</v>
      </c>
      <c r="AR6" s="8" t="s">
        <v>15</v>
      </c>
      <c r="AS6" s="8" t="s">
        <v>16</v>
      </c>
      <c r="AU6" s="8" t="s">
        <v>13</v>
      </c>
      <c r="AV6" s="8" t="s">
        <v>14</v>
      </c>
      <c r="AW6" s="8" t="s">
        <v>15</v>
      </c>
      <c r="AX6" s="8" t="s">
        <v>16</v>
      </c>
      <c r="AY6" s="9"/>
      <c r="AZ6" s="10" t="s">
        <v>13</v>
      </c>
      <c r="BA6" s="9"/>
      <c r="BB6" s="10" t="s">
        <v>14</v>
      </c>
      <c r="BC6" s="9"/>
      <c r="BD6" s="10" t="s">
        <v>15</v>
      </c>
      <c r="BE6" s="9"/>
      <c r="BF6" s="10" t="s">
        <v>16</v>
      </c>
    </row>
    <row r="7" spans="1:58" s="1" customFormat="1" ht="2.25" customHeight="1">
      <c r="A7" s="11"/>
      <c r="B7" s="12"/>
      <c r="C7" s="12"/>
      <c r="D7" s="12"/>
      <c r="E7" s="12"/>
      <c r="F7" s="13"/>
      <c r="G7" s="12"/>
      <c r="H7" s="12"/>
      <c r="I7" s="12"/>
      <c r="J7" s="12"/>
      <c r="L7" s="12"/>
      <c r="M7" s="12"/>
      <c r="N7" s="12"/>
      <c r="O7" s="12"/>
      <c r="Q7" s="12"/>
      <c r="R7" s="12"/>
      <c r="S7" s="12"/>
      <c r="T7" s="12"/>
      <c r="U7" s="13"/>
      <c r="V7" s="12"/>
      <c r="W7" s="12"/>
      <c r="X7" s="12"/>
      <c r="Y7" s="12"/>
      <c r="Z7" s="13"/>
      <c r="AA7" s="12"/>
      <c r="AB7" s="12"/>
      <c r="AC7" s="12"/>
      <c r="AD7" s="12"/>
      <c r="AF7" s="12"/>
      <c r="AG7" s="12"/>
      <c r="AH7" s="12"/>
      <c r="AI7" s="12"/>
      <c r="AK7" s="12"/>
      <c r="AL7" s="12"/>
      <c r="AM7" s="12"/>
      <c r="AN7" s="12"/>
      <c r="AO7" s="13"/>
      <c r="AP7" s="12"/>
      <c r="AQ7" s="12"/>
      <c r="AR7" s="12"/>
      <c r="AS7" s="12"/>
      <c r="AU7" s="12"/>
      <c r="AV7" s="12"/>
      <c r="AW7" s="12"/>
      <c r="AX7" s="12"/>
      <c r="AY7" s="13"/>
      <c r="AZ7" s="14"/>
      <c r="BA7" s="13"/>
      <c r="BB7" s="14"/>
      <c r="BC7" s="13"/>
      <c r="BD7" s="14"/>
      <c r="BE7" s="13"/>
      <c r="BF7" s="14"/>
    </row>
    <row r="8" spans="1:58" s="17" customFormat="1">
      <c r="A8" s="91" t="s">
        <v>17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3"/>
      <c r="AW8" s="93"/>
      <c r="AX8" s="93"/>
      <c r="AY8" s="15"/>
      <c r="AZ8" s="16"/>
      <c r="BA8" s="15"/>
      <c r="BB8" s="16"/>
      <c r="BC8" s="15"/>
      <c r="BD8" s="16"/>
      <c r="BE8" s="15"/>
      <c r="BF8" s="16"/>
    </row>
    <row r="9" spans="1:58" s="17" customFormat="1" ht="11.25">
      <c r="A9" s="17" t="s">
        <v>18</v>
      </c>
      <c r="B9" s="15">
        <v>155</v>
      </c>
      <c r="C9" s="15">
        <v>599</v>
      </c>
      <c r="D9" s="15"/>
      <c r="E9" s="15"/>
      <c r="F9" s="15"/>
      <c r="G9" s="15">
        <v>261</v>
      </c>
      <c r="H9" s="15">
        <v>320</v>
      </c>
      <c r="I9" s="15"/>
      <c r="J9" s="15"/>
      <c r="L9" s="15">
        <v>211</v>
      </c>
      <c r="M9" s="15">
        <v>248</v>
      </c>
      <c r="N9" s="15"/>
      <c r="O9" s="15"/>
      <c r="Q9" s="15">
        <v>350</v>
      </c>
      <c r="R9" s="15">
        <v>370</v>
      </c>
      <c r="S9" s="15"/>
      <c r="T9" s="15"/>
      <c r="U9" s="15"/>
      <c r="V9" s="15">
        <v>207</v>
      </c>
      <c r="W9" s="15">
        <v>289</v>
      </c>
      <c r="X9" s="15"/>
      <c r="Y9" s="15"/>
      <c r="Z9" s="15"/>
      <c r="AA9" s="15">
        <v>118</v>
      </c>
      <c r="AB9" s="15">
        <v>158</v>
      </c>
      <c r="AC9" s="15"/>
      <c r="AD9" s="15"/>
      <c r="AF9" s="15">
        <v>59</v>
      </c>
      <c r="AG9" s="15">
        <v>66</v>
      </c>
      <c r="AH9" s="15"/>
      <c r="AI9" s="15"/>
      <c r="AK9" s="15">
        <v>105</v>
      </c>
      <c r="AL9" s="15">
        <v>176</v>
      </c>
      <c r="AM9" s="15"/>
      <c r="AN9" s="15"/>
      <c r="AO9" s="15"/>
      <c r="AP9" s="15">
        <v>179</v>
      </c>
      <c r="AQ9" s="15">
        <v>231</v>
      </c>
      <c r="AR9" s="15"/>
      <c r="AS9" s="15"/>
      <c r="AU9" s="15">
        <v>57</v>
      </c>
      <c r="AV9" s="15">
        <v>101</v>
      </c>
      <c r="AW9" s="15"/>
      <c r="AX9" s="15"/>
      <c r="AY9" s="15"/>
      <c r="AZ9" s="16">
        <f>AVERAGE(B9,G9,L9,Q9,V9,AA9,AF9,AK9,AP9,AU9)</f>
        <v>170.2</v>
      </c>
      <c r="BA9" s="15"/>
      <c r="BB9" s="16">
        <f t="shared" ref="BB9:BB13" si="0">AVERAGE(C9,H9,M9,R9,W9,AB9,AG9,AL9,AQ9,AV9)</f>
        <v>255.8</v>
      </c>
      <c r="BC9" s="15"/>
      <c r="BD9" s="16" t="e">
        <f>AVERAGE(D9,I9,N9,S9,X9,AC9,AH9,AM9,AR9,AW9)</f>
        <v>#DIV/0!</v>
      </c>
      <c r="BE9" s="15"/>
      <c r="BF9" s="16" t="e">
        <f>AVERAGE(E9,J9,O9,T9,Y9,AD9,AI9,AN9,AS9,AX9)</f>
        <v>#DIV/0!</v>
      </c>
    </row>
    <row r="10" spans="1:58" s="17" customFormat="1" ht="11.25">
      <c r="A10" s="17" t="s">
        <v>19</v>
      </c>
      <c r="B10" s="15">
        <v>5</v>
      </c>
      <c r="C10" s="15">
        <v>6</v>
      </c>
      <c r="D10" s="15"/>
      <c r="E10" s="15"/>
      <c r="F10" s="15"/>
      <c r="G10" s="15">
        <v>8</v>
      </c>
      <c r="H10" s="15">
        <v>11</v>
      </c>
      <c r="I10" s="15"/>
      <c r="J10" s="15"/>
      <c r="L10" s="15">
        <v>3</v>
      </c>
      <c r="M10" s="15">
        <v>7</v>
      </c>
      <c r="N10" s="15"/>
      <c r="O10" s="15"/>
      <c r="Q10" s="15">
        <v>4</v>
      </c>
      <c r="R10" s="15">
        <v>2</v>
      </c>
      <c r="S10" s="15"/>
      <c r="T10" s="15"/>
      <c r="U10" s="15"/>
      <c r="V10" s="15">
        <v>3</v>
      </c>
      <c r="W10" s="15">
        <v>4</v>
      </c>
      <c r="X10" s="15"/>
      <c r="Y10" s="15"/>
      <c r="Z10" s="15"/>
      <c r="AA10" s="15">
        <v>0</v>
      </c>
      <c r="AB10" s="15">
        <v>2</v>
      </c>
      <c r="AC10" s="15"/>
      <c r="AD10" s="15"/>
      <c r="AF10" s="15">
        <v>2</v>
      </c>
      <c r="AG10" s="15">
        <v>3</v>
      </c>
      <c r="AH10" s="15"/>
      <c r="AI10" s="15"/>
      <c r="AK10" s="15">
        <v>1</v>
      </c>
      <c r="AL10" s="15">
        <v>3</v>
      </c>
      <c r="AM10" s="15"/>
      <c r="AN10" s="15"/>
      <c r="AO10" s="15"/>
      <c r="AP10" s="15">
        <v>1</v>
      </c>
      <c r="AQ10" s="15">
        <v>2</v>
      </c>
      <c r="AR10" s="15"/>
      <c r="AS10" s="15"/>
      <c r="AU10" s="15">
        <v>1</v>
      </c>
      <c r="AV10" s="15">
        <v>1</v>
      </c>
      <c r="AW10" s="15"/>
      <c r="AX10" s="15"/>
      <c r="AY10" s="15"/>
      <c r="AZ10" s="16">
        <f t="shared" ref="AZ10:AZ13" si="1">AVERAGE(B10,G10,L10,Q10,V10,AA10,AF10,AK10,AP10,AU10)</f>
        <v>2.8</v>
      </c>
      <c r="BA10" s="15"/>
      <c r="BB10" s="16">
        <f t="shared" si="0"/>
        <v>4.0999999999999996</v>
      </c>
      <c r="BC10" s="15"/>
      <c r="BD10" s="16" t="e">
        <f t="shared" ref="BD10:BD13" si="2">AVERAGE(D10,I10,N10,S10,X10,AC10,AH10,AM10,AR10,AW10)</f>
        <v>#DIV/0!</v>
      </c>
      <c r="BE10" s="15"/>
      <c r="BF10" s="16" t="e">
        <f t="shared" ref="BF10:BF13" si="3">AVERAGE(E10,J10,O10,T10,Y10,AD10,AI10,AN10,AS10,AX10)</f>
        <v>#DIV/0!</v>
      </c>
    </row>
    <row r="11" spans="1:58" s="17" customFormat="1" ht="11.25">
      <c r="A11" s="17" t="s">
        <v>20</v>
      </c>
      <c r="B11" s="15">
        <v>648</v>
      </c>
      <c r="C11" s="15">
        <v>710</v>
      </c>
      <c r="D11" s="15"/>
      <c r="E11" s="15"/>
      <c r="F11" s="15"/>
      <c r="G11" s="15">
        <v>33</v>
      </c>
      <c r="H11" s="15">
        <v>53</v>
      </c>
      <c r="I11" s="15"/>
      <c r="J11" s="15"/>
      <c r="L11" s="15">
        <v>108</v>
      </c>
      <c r="M11" s="15">
        <v>187</v>
      </c>
      <c r="N11" s="15"/>
      <c r="O11" s="15"/>
      <c r="Q11" s="15">
        <v>53</v>
      </c>
      <c r="R11" s="15">
        <v>77</v>
      </c>
      <c r="S11" s="15"/>
      <c r="T11" s="15"/>
      <c r="U11" s="15"/>
      <c r="V11" s="15">
        <v>83</v>
      </c>
      <c r="W11" s="15">
        <v>140</v>
      </c>
      <c r="X11" s="15"/>
      <c r="Y11" s="15"/>
      <c r="Z11" s="15"/>
      <c r="AA11" s="15">
        <v>24</v>
      </c>
      <c r="AB11" s="15">
        <v>61</v>
      </c>
      <c r="AC11" s="15"/>
      <c r="AD11" s="15"/>
      <c r="AF11" s="15">
        <v>51</v>
      </c>
      <c r="AG11" s="15">
        <v>86</v>
      </c>
      <c r="AH11" s="15"/>
      <c r="AI11" s="15"/>
      <c r="AK11" s="15">
        <v>88</v>
      </c>
      <c r="AL11" s="15">
        <v>192</v>
      </c>
      <c r="AM11" s="15"/>
      <c r="AN11" s="15"/>
      <c r="AO11" s="15"/>
      <c r="AP11" s="15">
        <v>35</v>
      </c>
      <c r="AQ11" s="15">
        <v>49</v>
      </c>
      <c r="AR11" s="15"/>
      <c r="AS11" s="15"/>
      <c r="AU11" s="15">
        <v>37</v>
      </c>
      <c r="AV11" s="15">
        <v>57</v>
      </c>
      <c r="AW11" s="15"/>
      <c r="AX11" s="15"/>
      <c r="AY11" s="15"/>
      <c r="AZ11" s="16">
        <f t="shared" si="1"/>
        <v>116</v>
      </c>
      <c r="BA11" s="15"/>
      <c r="BB11" s="16">
        <f t="shared" si="0"/>
        <v>161.19999999999999</v>
      </c>
      <c r="BC11" s="15"/>
      <c r="BD11" s="16" t="e">
        <f t="shared" si="2"/>
        <v>#DIV/0!</v>
      </c>
      <c r="BE11" s="15"/>
      <c r="BF11" s="16" t="e">
        <f t="shared" si="3"/>
        <v>#DIV/0!</v>
      </c>
    </row>
    <row r="12" spans="1:58" s="17" customFormat="1" ht="11.25">
      <c r="A12" s="17" t="s">
        <v>21</v>
      </c>
      <c r="B12" s="15">
        <v>3586</v>
      </c>
      <c r="C12" s="15">
        <v>3267</v>
      </c>
      <c r="D12" s="15"/>
      <c r="E12" s="15"/>
      <c r="F12" s="15"/>
      <c r="G12" s="15">
        <v>806</v>
      </c>
      <c r="H12" s="15">
        <v>883</v>
      </c>
      <c r="I12" s="15"/>
      <c r="J12" s="15"/>
      <c r="L12" s="15">
        <v>912</v>
      </c>
      <c r="M12" s="15">
        <v>931</v>
      </c>
      <c r="N12" s="15"/>
      <c r="O12" s="15"/>
      <c r="Q12" s="15">
        <v>1246</v>
      </c>
      <c r="R12" s="15">
        <v>1245</v>
      </c>
      <c r="S12" s="15"/>
      <c r="T12" s="15"/>
      <c r="U12" s="15"/>
      <c r="V12" s="15">
        <v>1901</v>
      </c>
      <c r="W12" s="15">
        <v>2097</v>
      </c>
      <c r="X12" s="15"/>
      <c r="Y12" s="15"/>
      <c r="Z12" s="15"/>
      <c r="AA12" s="15">
        <v>911</v>
      </c>
      <c r="AB12" s="15">
        <v>982</v>
      </c>
      <c r="AC12" s="15"/>
      <c r="AD12" s="15"/>
      <c r="AF12" s="15">
        <v>344</v>
      </c>
      <c r="AG12" s="15">
        <v>404</v>
      </c>
      <c r="AH12" s="15"/>
      <c r="AI12" s="15"/>
      <c r="AK12" s="15">
        <v>1395</v>
      </c>
      <c r="AL12" s="15">
        <v>2369</v>
      </c>
      <c r="AM12" s="15"/>
      <c r="AN12" s="15"/>
      <c r="AO12" s="15"/>
      <c r="AP12" s="15">
        <v>972</v>
      </c>
      <c r="AQ12" s="15">
        <v>942</v>
      </c>
      <c r="AR12" s="15"/>
      <c r="AS12" s="15"/>
      <c r="AU12" s="15">
        <v>901</v>
      </c>
      <c r="AV12" s="15">
        <v>940</v>
      </c>
      <c r="AW12" s="15"/>
      <c r="AX12" s="15"/>
      <c r="AY12" s="15"/>
      <c r="AZ12" s="16">
        <f t="shared" si="1"/>
        <v>1297.4000000000001</v>
      </c>
      <c r="BA12" s="15"/>
      <c r="BB12" s="16">
        <f t="shared" si="0"/>
        <v>1406</v>
      </c>
      <c r="BC12" s="15"/>
      <c r="BD12" s="16" t="e">
        <f t="shared" si="2"/>
        <v>#DIV/0!</v>
      </c>
      <c r="BE12" s="15"/>
      <c r="BF12" s="16" t="e">
        <f t="shared" si="3"/>
        <v>#DIV/0!</v>
      </c>
    </row>
    <row r="13" spans="1:58" s="17" customFormat="1" ht="11.25">
      <c r="A13" s="17" t="s">
        <v>22</v>
      </c>
      <c r="B13" s="15">
        <v>4394</v>
      </c>
      <c r="C13" s="15">
        <v>4582</v>
      </c>
      <c r="D13" s="15"/>
      <c r="E13" s="15"/>
      <c r="F13" s="15"/>
      <c r="G13" s="15">
        <v>1102</v>
      </c>
      <c r="H13" s="15">
        <v>1266</v>
      </c>
      <c r="I13" s="15"/>
      <c r="J13" s="15"/>
      <c r="L13" s="15">
        <v>1231</v>
      </c>
      <c r="M13" s="15">
        <v>1366</v>
      </c>
      <c r="N13" s="15"/>
      <c r="O13" s="15"/>
      <c r="Q13" s="15">
        <v>1649</v>
      </c>
      <c r="R13" s="15">
        <v>1692</v>
      </c>
      <c r="S13" s="15"/>
      <c r="T13" s="15"/>
      <c r="U13" s="15"/>
      <c r="V13" s="15">
        <v>2191</v>
      </c>
      <c r="W13" s="15">
        <v>2526</v>
      </c>
      <c r="X13" s="15"/>
      <c r="Y13" s="15"/>
      <c r="Z13" s="15"/>
      <c r="AA13" s="15">
        <v>1053</v>
      </c>
      <c r="AB13" s="15">
        <v>1201</v>
      </c>
      <c r="AC13" s="15"/>
      <c r="AD13" s="15"/>
      <c r="AF13" s="15">
        <v>454</v>
      </c>
      <c r="AG13" s="15">
        <v>556</v>
      </c>
      <c r="AH13" s="15"/>
      <c r="AI13" s="15"/>
      <c r="AK13" s="15">
        <v>1588</v>
      </c>
      <c r="AL13" s="15">
        <v>2737</v>
      </c>
      <c r="AM13" s="15"/>
      <c r="AN13" s="15"/>
      <c r="AO13" s="15"/>
      <c r="AP13" s="15">
        <v>1186</v>
      </c>
      <c r="AQ13" s="15">
        <v>1222</v>
      </c>
      <c r="AR13" s="15"/>
      <c r="AS13" s="15"/>
      <c r="AU13" s="15">
        <v>995</v>
      </c>
      <c r="AV13" s="15">
        <v>1098</v>
      </c>
      <c r="AW13" s="15"/>
      <c r="AX13" s="15"/>
      <c r="AY13" s="15"/>
      <c r="AZ13" s="16">
        <f t="shared" si="1"/>
        <v>1584.3</v>
      </c>
      <c r="BA13" s="15"/>
      <c r="BB13" s="16">
        <f t="shared" si="0"/>
        <v>1824.6</v>
      </c>
      <c r="BC13" s="15"/>
      <c r="BD13" s="16" t="e">
        <f t="shared" si="2"/>
        <v>#DIV/0!</v>
      </c>
      <c r="BE13" s="15"/>
      <c r="BF13" s="16" t="e">
        <f t="shared" si="3"/>
        <v>#DIV/0!</v>
      </c>
    </row>
    <row r="14" spans="1:58" s="17" customFormat="1" ht="11.25">
      <c r="A14" s="17" t="s">
        <v>23</v>
      </c>
      <c r="B14" s="18">
        <f>B12/B13</f>
        <v>0.81611288120163861</v>
      </c>
      <c r="C14" s="18">
        <f>C12/C13</f>
        <v>0.71300742034046272</v>
      </c>
      <c r="D14" s="18" t="e">
        <f>D12/D13</f>
        <v>#DIV/0!</v>
      </c>
      <c r="E14" s="18" t="e">
        <f>E12/E13</f>
        <v>#DIV/0!</v>
      </c>
      <c r="F14" s="18"/>
      <c r="G14" s="18">
        <f>G12/G13</f>
        <v>0.73139745916515431</v>
      </c>
      <c r="H14" s="18">
        <f>H12/H13</f>
        <v>0.69747235387045814</v>
      </c>
      <c r="I14" s="18" t="e">
        <f>I12/I13</f>
        <v>#DIV/0!</v>
      </c>
      <c r="J14" s="18" t="e">
        <f>J12/J13</f>
        <v>#DIV/0!</v>
      </c>
      <c r="K14" s="18" t="s">
        <v>12</v>
      </c>
      <c r="L14" s="18">
        <f>L12/L13</f>
        <v>0.74086108854589761</v>
      </c>
      <c r="M14" s="18">
        <f>M12/M13</f>
        <v>0.68155197657393851</v>
      </c>
      <c r="N14" s="18" t="e">
        <f>N12/N13</f>
        <v>#DIV/0!</v>
      </c>
      <c r="O14" s="18" t="e">
        <f>O12/O13</f>
        <v>#DIV/0!</v>
      </c>
      <c r="P14" s="18" t="s">
        <v>12</v>
      </c>
      <c r="Q14" s="18">
        <f>Q12/Q13</f>
        <v>0.75560946027895692</v>
      </c>
      <c r="R14" s="18">
        <f>R12/R13</f>
        <v>0.73581560283687941</v>
      </c>
      <c r="S14" s="18" t="e">
        <f>S12/S13</f>
        <v>#DIV/0!</v>
      </c>
      <c r="T14" s="18" t="e">
        <f>T12/T13</f>
        <v>#DIV/0!</v>
      </c>
      <c r="U14" s="18"/>
      <c r="V14" s="18">
        <f>V12/V13</f>
        <v>0.86764034687357372</v>
      </c>
      <c r="W14" s="18">
        <f>W12/W13</f>
        <v>0.83016627078384797</v>
      </c>
      <c r="X14" s="18" t="e">
        <f>X12/X13</f>
        <v>#DIV/0!</v>
      </c>
      <c r="Y14" s="18" t="e">
        <f>Y12/Y13</f>
        <v>#DIV/0!</v>
      </c>
      <c r="Z14" s="18"/>
      <c r="AA14" s="18">
        <f>AA12/AA13</f>
        <v>0.86514719848053179</v>
      </c>
      <c r="AB14" s="18">
        <f>AB12/AB13</f>
        <v>0.81765195670274771</v>
      </c>
      <c r="AC14" s="18" t="e">
        <f>AC12/AC13</f>
        <v>#DIV/0!</v>
      </c>
      <c r="AD14" s="18" t="e">
        <f>AD12/AD13</f>
        <v>#DIV/0!</v>
      </c>
      <c r="AE14" s="18" t="s">
        <v>12</v>
      </c>
      <c r="AF14" s="18">
        <f>AF12/AF13</f>
        <v>0.75770925110132159</v>
      </c>
      <c r="AG14" s="18">
        <f>AG12/AG13</f>
        <v>0.72661870503597126</v>
      </c>
      <c r="AH14" s="18" t="e">
        <f>AH12/AH13</f>
        <v>#DIV/0!</v>
      </c>
      <c r="AI14" s="18" t="e">
        <f>AI12/AI13</f>
        <v>#DIV/0!</v>
      </c>
      <c r="AJ14" s="18" t="s">
        <v>12</v>
      </c>
      <c r="AK14" s="18">
        <f>AK12/AK13</f>
        <v>0.87846347607052899</v>
      </c>
      <c r="AL14" s="18">
        <f>AL12/AL13</f>
        <v>0.86554621848739499</v>
      </c>
      <c r="AM14" s="18" t="e">
        <f>AM12/AM13</f>
        <v>#DIV/0!</v>
      </c>
      <c r="AN14" s="18" t="e">
        <f>AN12/AN13</f>
        <v>#DIV/0!</v>
      </c>
      <c r="AO14" s="18" t="s">
        <v>12</v>
      </c>
      <c r="AP14" s="18">
        <f>AP12/AP13</f>
        <v>0.81956155143338949</v>
      </c>
      <c r="AQ14" s="18">
        <f>AQ12/AQ13</f>
        <v>0.77086743044189854</v>
      </c>
      <c r="AR14" s="18" t="e">
        <f>AR12/AR13</f>
        <v>#DIV/0!</v>
      </c>
      <c r="AS14" s="18" t="e">
        <f>AS12/AS13</f>
        <v>#DIV/0!</v>
      </c>
      <c r="AT14" s="18" t="s">
        <v>12</v>
      </c>
      <c r="AU14" s="18">
        <f>AU12/AU13</f>
        <v>0.90552763819095472</v>
      </c>
      <c r="AV14" s="18">
        <f>AV12/AV13</f>
        <v>0.85610200364298727</v>
      </c>
      <c r="AW14" s="18" t="e">
        <f>AW12/AW13</f>
        <v>#DIV/0!</v>
      </c>
      <c r="AX14" s="18" t="e">
        <f>AX12/AX13</f>
        <v>#DIV/0!</v>
      </c>
      <c r="AY14" s="18"/>
      <c r="AZ14" s="19">
        <f>AZ12/AZ13</f>
        <v>0.81891055986871186</v>
      </c>
      <c r="BA14" s="18"/>
      <c r="BB14" s="19">
        <f>BB12/BB13</f>
        <v>0.77057985311849175</v>
      </c>
      <c r="BC14" s="18"/>
      <c r="BD14" s="19" t="e">
        <f>BD12/BD13</f>
        <v>#DIV/0!</v>
      </c>
      <c r="BE14" s="18"/>
      <c r="BF14" s="19" t="e">
        <f>BF12/BF13</f>
        <v>#DIV/0!</v>
      </c>
    </row>
    <row r="15" spans="1:58" s="20" customFormat="1" ht="11.25">
      <c r="A15" s="20" t="s">
        <v>24</v>
      </c>
      <c r="B15" s="21" t="s">
        <v>25</v>
      </c>
      <c r="C15" s="18">
        <f>(C9-B9)/C13+(C10-B10)/C13+(C11-B11)/C13</f>
        <v>0.11065037101702313</v>
      </c>
      <c r="D15" s="18" t="e">
        <f>(D9-C9)/D13+(D10-C10)/D13+(D11-C11)/D13</f>
        <v>#DIV/0!</v>
      </c>
      <c r="E15" s="18" t="e">
        <f>(E9-D9)/D13+(E10-D10)/D13+(E11-D11)/D13</f>
        <v>#DIV/0!</v>
      </c>
      <c r="F15" s="21"/>
      <c r="G15" s="21" t="s">
        <v>25</v>
      </c>
      <c r="H15" s="18">
        <f>(H9-G9)/H13+(H10-G10)/H13+(H11-G11)/H13</f>
        <v>6.4770932069510262E-2</v>
      </c>
      <c r="I15" s="18" t="e">
        <f>(I9-H9)/I13+(I10-H10)/I13+(I11-H11)/I13</f>
        <v>#DIV/0!</v>
      </c>
      <c r="J15" s="18" t="e">
        <f>(J9-I9)/I13+(J10-I10)/I13+(J11-I11)/I13</f>
        <v>#DIV/0!</v>
      </c>
      <c r="L15" s="21" t="s">
        <v>25</v>
      </c>
      <c r="M15" s="21">
        <f>(M9-L9)/M13+(M10-L10)/M13+(M11-L11)/M13</f>
        <v>8.7847730600292828E-2</v>
      </c>
      <c r="N15" s="21" t="e">
        <f>(N9-M9)/N13+(N10-M10)/N13+(N11-M11)/N13</f>
        <v>#DIV/0!</v>
      </c>
      <c r="O15" s="21" t="e">
        <f>(O9-N9)/N13+(O10-N10)/N13+(O11-N11)/N13</f>
        <v>#DIV/0!</v>
      </c>
      <c r="Q15" s="21" t="s">
        <v>25</v>
      </c>
      <c r="R15" s="18">
        <f>(R9-Q9)/R13+(R10-Q10)/R13+(R11-Q11)/R13</f>
        <v>2.4822695035460994E-2</v>
      </c>
      <c r="S15" s="18" t="e">
        <f>(S9-R9)/S13+(S10-R10)/S13+(S11-R11)/S13</f>
        <v>#DIV/0!</v>
      </c>
      <c r="T15" s="18" t="e">
        <f>(T9-S9)/S13+(T10-S10)/S13+(T11-S11)/S13</f>
        <v>#DIV/0!</v>
      </c>
      <c r="U15" s="21"/>
      <c r="V15" s="21" t="s">
        <v>25</v>
      </c>
      <c r="W15" s="18">
        <f>(W9-V9)/W13+(W10-V10)/W13+(W11-V11)/W13</f>
        <v>5.5423594615993665E-2</v>
      </c>
      <c r="X15" s="21" t="e">
        <f>(X9-W9)/X13+(X10-W10)/X13+(X11-W11)/X13</f>
        <v>#DIV/0!</v>
      </c>
      <c r="Y15" s="21" t="e">
        <f>(Y9-X9)/X13+(Y10-X10)/X13+(Y11-X11)/X13</f>
        <v>#DIV/0!</v>
      </c>
      <c r="Z15" s="21"/>
      <c r="AA15" s="21" t="s">
        <v>25</v>
      </c>
      <c r="AB15" s="18">
        <f>(AB9-AA9)/AB13+(AB10-AA10)/AB13+(AB11-AA11)/AB13</f>
        <v>6.5778517901748546E-2</v>
      </c>
      <c r="AC15" s="18" t="e">
        <f>(AC9-AB9)/AC13+(AC10-AB10)/AC13+(AC11-AB11)/AC13</f>
        <v>#DIV/0!</v>
      </c>
      <c r="AD15" s="18" t="e">
        <f>(AD9-AC9)/AC13+(AD10-AC10)/AC13+(AD11-AC11)/AC13</f>
        <v>#DIV/0!</v>
      </c>
      <c r="AF15" s="21" t="s">
        <v>25</v>
      </c>
      <c r="AG15" s="18">
        <f>(AG9-AF9)/AG13+(AG10-AF10)/AG13+(AG11-AF11)/AG13</f>
        <v>7.7338129496402869E-2</v>
      </c>
      <c r="AH15" s="18" t="e">
        <f>(AH9-AG9)/AH13+(AH10-AG10)/AH13+(AH11-AG11)/AH13</f>
        <v>#DIV/0!</v>
      </c>
      <c r="AI15" s="18" t="e">
        <f>(AI9-AH9)/AH13+(AI10-AH10)/AH13+(AI11-AH11)/AH13</f>
        <v>#DIV/0!</v>
      </c>
      <c r="AK15" s="21" t="s">
        <v>25</v>
      </c>
      <c r="AL15" s="18">
        <f>(AL9-AK9)/AL13+(AL10-AK10)/AL13+(AL11-AK11)/AL13</f>
        <v>6.4669345999269268E-2</v>
      </c>
      <c r="AM15" s="18" t="e">
        <f>(AM9-AL9)/AM13+(AM10-AL10)/AM13+(AM11-AL11)/AM13</f>
        <v>#DIV/0!</v>
      </c>
      <c r="AN15" s="18" t="e">
        <f>(AN9-AM9)/AM13+(AN10-AM10)/AM13+(AN11-AM11)/AM13</f>
        <v>#DIV/0!</v>
      </c>
      <c r="AO15" s="21"/>
      <c r="AP15" s="21" t="s">
        <v>25</v>
      </c>
      <c r="AQ15" s="18">
        <f>(AQ9-AP9)/AQ13+(AQ10-AP10)/AQ13+(AQ11-AP11)/AQ13</f>
        <v>5.482815057283142E-2</v>
      </c>
      <c r="AR15" s="18" t="e">
        <f>(AR9-AQ9)/AR13+(AR10-AQ10)/AR13+(AR11-AQ11)/AR13</f>
        <v>#DIV/0!</v>
      </c>
      <c r="AS15" s="18" t="e">
        <f>(AS9-AR9)/AR13+(AS10-AR10)/AR13+(AS11-AR11)/AR13</f>
        <v>#DIV/0!</v>
      </c>
      <c r="AU15" s="21" t="s">
        <v>25</v>
      </c>
      <c r="AV15" s="18">
        <f>(AV9-AU9)/AV13+(AV10-AU10)/AV13+(AV11-AU11)/AV13</f>
        <v>5.8287795992714025E-2</v>
      </c>
      <c r="AW15" s="18" t="e">
        <f>(AW9-AV9)/AW13+(AW10-AV10)/AW13+(AW11-AV11)/AW13</f>
        <v>#DIV/0!</v>
      </c>
      <c r="AX15" s="18" t="e">
        <f>(AX9-AW9)/AW13+(AX10-AW10)/AW13+(AX11-AW11)/AW13</f>
        <v>#DIV/0!</v>
      </c>
      <c r="AY15" s="21"/>
      <c r="AZ15" s="16" t="e">
        <f>AVERAGE(B15,G15,L15,Q15,V15,AA15,AF15,AK15,AP15,AU15)</f>
        <v>#DIV/0!</v>
      </c>
      <c r="BA15" s="15"/>
      <c r="BB15" s="16">
        <f t="shared" ref="BB15" si="4">AVERAGE(C15,H15,M15,R15,W15,AB15,AG15,AL15,AQ15,AV15)</f>
        <v>6.6441726330124698E-2</v>
      </c>
      <c r="BC15" s="15"/>
      <c r="BD15" s="16" t="e">
        <f t="shared" ref="BD15" si="5">AVERAGE(D15,I15,N15,S15,X15,AC15,AH15,AM15,AR15,AW15)</f>
        <v>#DIV/0!</v>
      </c>
      <c r="BE15" s="15"/>
      <c r="BF15" s="16" t="e">
        <f t="shared" ref="BF15" si="6">AVERAGE(E15,J15,O15,T15,Y15,AD15,AI15,AN15,AS15,AX15)</f>
        <v>#DIV/0!</v>
      </c>
    </row>
    <row r="16" spans="1:58" s="17" customFormat="1" ht="3" customHeight="1">
      <c r="B16" s="15"/>
      <c r="C16" s="15"/>
      <c r="D16" s="15"/>
      <c r="E16" s="15"/>
      <c r="F16" s="15"/>
      <c r="G16" s="15"/>
      <c r="H16" s="15"/>
      <c r="I16" s="15"/>
      <c r="J16" s="15"/>
      <c r="L16" s="15"/>
      <c r="M16" s="15"/>
      <c r="N16" s="15"/>
      <c r="O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F16" s="15"/>
      <c r="AG16" s="15"/>
      <c r="AH16" s="15"/>
      <c r="AI16" s="15"/>
      <c r="AK16" s="15"/>
      <c r="AL16" s="15"/>
      <c r="AM16" s="15"/>
      <c r="AN16" s="15"/>
      <c r="AO16" s="15"/>
      <c r="AP16" s="15"/>
      <c r="AQ16" s="15"/>
      <c r="AR16" s="15"/>
      <c r="AS16" s="15"/>
      <c r="AU16" s="15"/>
      <c r="AV16" s="15"/>
      <c r="AW16" s="15"/>
      <c r="AX16" s="15"/>
      <c r="AY16" s="15"/>
      <c r="AZ16" s="22"/>
      <c r="BA16" s="23"/>
      <c r="BB16" s="22"/>
      <c r="BC16" s="23"/>
      <c r="BD16" s="22"/>
      <c r="BE16" s="23"/>
      <c r="BF16" s="22"/>
    </row>
    <row r="17" spans="1:58" s="17" customFormat="1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3"/>
      <c r="AW17" s="93"/>
      <c r="AX17" s="93"/>
      <c r="AY17" s="15"/>
      <c r="AZ17" s="16"/>
      <c r="BA17" s="15"/>
      <c r="BB17" s="16"/>
      <c r="BC17" s="15"/>
      <c r="BD17" s="16"/>
      <c r="BE17" s="15"/>
      <c r="BF17" s="16"/>
    </row>
    <row r="18" spans="1:58" s="28" customFormat="1" ht="11.25">
      <c r="A18" s="24" t="s">
        <v>26</v>
      </c>
      <c r="B18" s="25">
        <v>17240</v>
      </c>
      <c r="C18" s="78">
        <v>3205</v>
      </c>
      <c r="D18" s="25"/>
      <c r="E18" s="25"/>
      <c r="F18" s="25"/>
      <c r="G18" s="25">
        <v>285</v>
      </c>
      <c r="H18" s="25">
        <v>2020</v>
      </c>
      <c r="I18" s="25"/>
      <c r="J18" s="25"/>
      <c r="K18" s="25"/>
      <c r="L18" s="25">
        <v>905</v>
      </c>
      <c r="M18" s="25">
        <v>21518</v>
      </c>
      <c r="N18" s="25"/>
      <c r="O18" s="25"/>
      <c r="P18" s="26"/>
      <c r="Q18" s="25">
        <v>5</v>
      </c>
      <c r="R18" s="25">
        <v>35955</v>
      </c>
      <c r="S18" s="25"/>
      <c r="T18" s="25"/>
      <c r="U18" s="25"/>
      <c r="V18" s="25">
        <v>13625</v>
      </c>
      <c r="W18" s="25">
        <v>11290</v>
      </c>
      <c r="X18" s="25"/>
      <c r="Y18" s="25"/>
      <c r="Z18" s="25"/>
      <c r="AA18" s="25">
        <v>1220</v>
      </c>
      <c r="AB18" s="25">
        <v>18130</v>
      </c>
      <c r="AC18" s="25"/>
      <c r="AD18" s="25"/>
      <c r="AE18" s="25"/>
      <c r="AF18" s="25">
        <v>140</v>
      </c>
      <c r="AG18" s="25">
        <v>1050</v>
      </c>
      <c r="AH18" s="25"/>
      <c r="AI18" s="25"/>
      <c r="AJ18" s="25"/>
      <c r="AK18" s="25">
        <v>205</v>
      </c>
      <c r="AL18" s="25">
        <v>7798</v>
      </c>
      <c r="AM18" s="25"/>
      <c r="AN18" s="25"/>
      <c r="AO18" s="25"/>
      <c r="AP18" s="25">
        <v>255</v>
      </c>
      <c r="AQ18" s="25">
        <v>3465</v>
      </c>
      <c r="AR18" s="25"/>
      <c r="AS18" s="25"/>
      <c r="AT18" s="26"/>
      <c r="AU18" s="25">
        <v>0</v>
      </c>
      <c r="AV18" s="25">
        <v>860</v>
      </c>
      <c r="AW18" s="25"/>
      <c r="AX18" s="25"/>
      <c r="AY18" s="25"/>
      <c r="AZ18" s="27">
        <f t="shared" ref="AZ18:AZ19" si="7">AVERAGE(B18,G18,L18,Q18,V18,AA18,AF18,AK18,AP18,AU18)</f>
        <v>3388</v>
      </c>
      <c r="BA18" s="79"/>
      <c r="BB18" s="27">
        <f t="shared" ref="BB18:BB19" si="8">AVERAGE(C18,H18,M18,R18,W18,AB18,AG18,AL18,AQ18,AV18)</f>
        <v>10529.1</v>
      </c>
      <c r="BC18" s="15"/>
      <c r="BD18" s="16" t="e">
        <f t="shared" ref="BD18:BD19" si="9">AVERAGE(D18,I18,N18,S18,X18,AC18,AH18,AM18,AR18,AW18)</f>
        <v>#DIV/0!</v>
      </c>
      <c r="BE18" s="15"/>
      <c r="BF18" s="16" t="e">
        <f t="shared" ref="BF18:BF19" si="10">AVERAGE(E18,J18,O18,T18,Y18,AD18,AI18,AN18,AS18,AX18)</f>
        <v>#DIV/0!</v>
      </c>
    </row>
    <row r="19" spans="1:58" s="17" customFormat="1" ht="11.25">
      <c r="A19" s="17" t="s">
        <v>27</v>
      </c>
      <c r="B19" s="15">
        <v>11</v>
      </c>
      <c r="C19" s="15">
        <v>16</v>
      </c>
      <c r="D19" s="15"/>
      <c r="E19" s="15"/>
      <c r="F19" s="15"/>
      <c r="G19" s="15">
        <v>2</v>
      </c>
      <c r="H19" s="15">
        <v>14</v>
      </c>
      <c r="I19" s="15"/>
      <c r="J19" s="15"/>
      <c r="K19" s="15"/>
      <c r="L19" s="15">
        <v>9</v>
      </c>
      <c r="M19" s="15">
        <v>69</v>
      </c>
      <c r="N19" s="15"/>
      <c r="O19" s="15"/>
      <c r="Q19" s="15">
        <v>1</v>
      </c>
      <c r="R19" s="15">
        <v>12</v>
      </c>
      <c r="S19" s="15"/>
      <c r="T19" s="15"/>
      <c r="U19" s="15"/>
      <c r="V19" s="15">
        <v>14</v>
      </c>
      <c r="W19" s="15">
        <v>20</v>
      </c>
      <c r="X19" s="15"/>
      <c r="Y19" s="15"/>
      <c r="Z19" s="15"/>
      <c r="AA19" s="15">
        <v>9</v>
      </c>
      <c r="AB19" s="15">
        <v>42</v>
      </c>
      <c r="AC19" s="15"/>
      <c r="AD19" s="15"/>
      <c r="AE19" s="15"/>
      <c r="AF19" s="15">
        <v>1</v>
      </c>
      <c r="AG19" s="15">
        <v>6</v>
      </c>
      <c r="AH19" s="15"/>
      <c r="AI19" s="15"/>
      <c r="AJ19" s="15"/>
      <c r="AK19" s="15">
        <v>3</v>
      </c>
      <c r="AL19" s="15">
        <v>39</v>
      </c>
      <c r="AM19" s="15"/>
      <c r="AN19" s="15"/>
      <c r="AO19" s="15"/>
      <c r="AP19" s="15">
        <v>3</v>
      </c>
      <c r="AQ19" s="15">
        <v>7</v>
      </c>
      <c r="AR19" s="15"/>
      <c r="AS19" s="15"/>
      <c r="AU19" s="15">
        <v>0</v>
      </c>
      <c r="AV19" s="15">
        <v>7</v>
      </c>
      <c r="AW19" s="15"/>
      <c r="AX19" s="15"/>
      <c r="AY19" s="15"/>
      <c r="AZ19" s="16">
        <f t="shared" si="7"/>
        <v>5.3</v>
      </c>
      <c r="BA19" s="15"/>
      <c r="BB19" s="16">
        <f t="shared" si="8"/>
        <v>23.2</v>
      </c>
      <c r="BC19" s="15"/>
      <c r="BD19" s="16" t="e">
        <f t="shared" si="9"/>
        <v>#DIV/0!</v>
      </c>
      <c r="BE19" s="15"/>
      <c r="BF19" s="16" t="e">
        <f t="shared" si="10"/>
        <v>#DIV/0!</v>
      </c>
    </row>
    <row r="20" spans="1:58" s="28" customFormat="1" ht="11.25">
      <c r="A20" s="24" t="s">
        <v>28</v>
      </c>
      <c r="B20" s="25">
        <f>+B18/B19</f>
        <v>1567.2727272727273</v>
      </c>
      <c r="C20" s="25">
        <f>C18/C19</f>
        <v>200.3125</v>
      </c>
      <c r="D20" s="25" t="e">
        <f>D18/D19</f>
        <v>#DIV/0!</v>
      </c>
      <c r="E20" s="25" t="e">
        <f>E18/E19</f>
        <v>#DIV/0!</v>
      </c>
      <c r="F20" s="25"/>
      <c r="G20" s="25">
        <f>+G18/G19</f>
        <v>142.5</v>
      </c>
      <c r="H20" s="25">
        <f>H18/H19</f>
        <v>144.28571428571428</v>
      </c>
      <c r="I20" s="25" t="e">
        <f>I18/I19</f>
        <v>#DIV/0!</v>
      </c>
      <c r="J20" s="25" t="e">
        <f>J18/J19</f>
        <v>#DIV/0!</v>
      </c>
      <c r="K20" s="25"/>
      <c r="L20" s="25">
        <f>+L18/L19</f>
        <v>100.55555555555556</v>
      </c>
      <c r="M20" s="25">
        <f>M18/M19</f>
        <v>311.85507246376812</v>
      </c>
      <c r="N20" s="25" t="e">
        <f>N18/N19</f>
        <v>#DIV/0!</v>
      </c>
      <c r="O20" s="25" t="e">
        <f>O18/O19</f>
        <v>#DIV/0!</v>
      </c>
      <c r="P20" s="26"/>
      <c r="Q20" s="25">
        <f>+Q18/Q19</f>
        <v>5</v>
      </c>
      <c r="R20" s="25">
        <f>R18/R19</f>
        <v>2996.25</v>
      </c>
      <c r="S20" s="25" t="e">
        <f>S18/S19</f>
        <v>#DIV/0!</v>
      </c>
      <c r="T20" s="25" t="e">
        <f>T18/T19</f>
        <v>#DIV/0!</v>
      </c>
      <c r="U20" s="25"/>
      <c r="V20" s="25">
        <f>+V18/V19</f>
        <v>973.21428571428567</v>
      </c>
      <c r="W20" s="25">
        <f>W18/W19</f>
        <v>564.5</v>
      </c>
      <c r="X20" s="25" t="e">
        <f>X18/X19</f>
        <v>#DIV/0!</v>
      </c>
      <c r="Y20" s="25" t="e">
        <f>Y18/Y19</f>
        <v>#DIV/0!</v>
      </c>
      <c r="Z20" s="25"/>
      <c r="AA20" s="25">
        <f>+AA18/AA19</f>
        <v>135.55555555555554</v>
      </c>
      <c r="AB20" s="25">
        <f>AB18/AB19</f>
        <v>431.66666666666669</v>
      </c>
      <c r="AC20" s="25" t="e">
        <f>AC18/AC19</f>
        <v>#DIV/0!</v>
      </c>
      <c r="AD20" s="25" t="e">
        <f>AD18/AD19</f>
        <v>#DIV/0!</v>
      </c>
      <c r="AE20" s="25"/>
      <c r="AF20" s="25">
        <f>+AF18/AF19</f>
        <v>140</v>
      </c>
      <c r="AG20" s="25">
        <f>AG18/AG19</f>
        <v>175</v>
      </c>
      <c r="AH20" s="25" t="e">
        <f>AH18/AH19</f>
        <v>#DIV/0!</v>
      </c>
      <c r="AI20" s="25" t="e">
        <f>AI18/AI19</f>
        <v>#DIV/0!</v>
      </c>
      <c r="AJ20" s="25"/>
      <c r="AK20" s="25">
        <f>+AK18/AK19</f>
        <v>68.333333333333329</v>
      </c>
      <c r="AL20" s="25">
        <f>AL18/AL19</f>
        <v>199.94871794871796</v>
      </c>
      <c r="AM20" s="25" t="e">
        <f>AM18/AM19</f>
        <v>#DIV/0!</v>
      </c>
      <c r="AN20" s="25" t="e">
        <f>AN18/AN19</f>
        <v>#DIV/0!</v>
      </c>
      <c r="AO20" s="25"/>
      <c r="AP20" s="25">
        <f>+AP18/AP19</f>
        <v>85</v>
      </c>
      <c r="AQ20" s="25">
        <f>AQ18/AQ19</f>
        <v>495</v>
      </c>
      <c r="AR20" s="25" t="e">
        <f>AR18/AR19</f>
        <v>#DIV/0!</v>
      </c>
      <c r="AS20" s="25" t="e">
        <f>AS18/AS19</f>
        <v>#DIV/0!</v>
      </c>
      <c r="AT20" s="26"/>
      <c r="AU20" s="25">
        <v>0</v>
      </c>
      <c r="AV20" s="25">
        <f>AV18/AV19</f>
        <v>122.85714285714286</v>
      </c>
      <c r="AW20" s="25" t="e">
        <f>AW18/AW19</f>
        <v>#DIV/0!</v>
      </c>
      <c r="AX20" s="25" t="e">
        <f>AX18/AX19</f>
        <v>#DIV/0!</v>
      </c>
      <c r="AY20" s="25"/>
      <c r="AZ20" s="27">
        <f>AZ18/AZ19</f>
        <v>639.24528301886789</v>
      </c>
      <c r="BA20" s="79"/>
      <c r="BB20" s="27">
        <f>BB18/BB19</f>
        <v>453.84051724137936</v>
      </c>
      <c r="BC20" s="15"/>
      <c r="BD20" s="16" t="e">
        <f>BD18/BD19</f>
        <v>#DIV/0!</v>
      </c>
      <c r="BE20" s="15"/>
      <c r="BF20" s="16" t="e">
        <f>BF18/BF19</f>
        <v>#DIV/0!</v>
      </c>
    </row>
    <row r="21" spans="1:58" s="20" customFormat="1" ht="11.25">
      <c r="A21" s="20" t="s">
        <v>29</v>
      </c>
      <c r="B21" s="15">
        <f>B19-B24</f>
        <v>11</v>
      </c>
      <c r="C21" s="15">
        <f>C19-C24</f>
        <v>16</v>
      </c>
      <c r="D21" s="15">
        <f>D19-D24</f>
        <v>0</v>
      </c>
      <c r="E21" s="15">
        <f>E19-E24</f>
        <v>0</v>
      </c>
      <c r="F21" s="15"/>
      <c r="G21" s="15">
        <f>G19-G24</f>
        <v>2</v>
      </c>
      <c r="H21" s="15">
        <f>H19-H24</f>
        <v>14</v>
      </c>
      <c r="I21" s="15"/>
      <c r="J21" s="15"/>
      <c r="K21" s="15"/>
      <c r="L21" s="15">
        <f>L19-L24</f>
        <v>9</v>
      </c>
      <c r="M21" s="15">
        <v>69</v>
      </c>
      <c r="N21" s="15"/>
      <c r="O21" s="15"/>
      <c r="P21" s="15"/>
      <c r="Q21" s="15">
        <f>Q19-Q24</f>
        <v>1</v>
      </c>
      <c r="R21" s="15">
        <f>R19-R24</f>
        <v>12</v>
      </c>
      <c r="S21" s="15"/>
      <c r="T21" s="15"/>
      <c r="U21" s="15"/>
      <c r="V21" s="15">
        <f>V19-V24</f>
        <v>14</v>
      </c>
      <c r="W21" s="15">
        <f>W19-W24</f>
        <v>20</v>
      </c>
      <c r="X21" s="15"/>
      <c r="Y21" s="15"/>
      <c r="Z21" s="15"/>
      <c r="AA21" s="15">
        <f>AA19-AA24</f>
        <v>6</v>
      </c>
      <c r="AB21" s="15">
        <f>AB19-AB24</f>
        <v>36</v>
      </c>
      <c r="AC21" s="15"/>
      <c r="AD21" s="15"/>
      <c r="AE21" s="15"/>
      <c r="AF21" s="15">
        <f>AF19-AF24</f>
        <v>1</v>
      </c>
      <c r="AG21" s="15">
        <f>AG19-AG24</f>
        <v>6</v>
      </c>
      <c r="AH21" s="15"/>
      <c r="AI21" s="15"/>
      <c r="AJ21" s="15"/>
      <c r="AK21" s="15">
        <f>AK19-AK24</f>
        <v>3</v>
      </c>
      <c r="AL21" s="15">
        <f>AL19-AL24</f>
        <v>38</v>
      </c>
      <c r="AM21" s="15"/>
      <c r="AN21" s="15"/>
      <c r="AO21" s="15"/>
      <c r="AP21" s="15">
        <f>AP19-AP24</f>
        <v>3</v>
      </c>
      <c r="AQ21" s="15">
        <f>AQ19-AQ24</f>
        <v>7</v>
      </c>
      <c r="AR21" s="15"/>
      <c r="AS21" s="15"/>
      <c r="AT21" s="15"/>
      <c r="AU21" s="15">
        <f>AU19-AU24</f>
        <v>0</v>
      </c>
      <c r="AV21" s="15">
        <f>AV19-AV24</f>
        <v>6</v>
      </c>
      <c r="AW21" s="15">
        <f>AW19-AW24</f>
        <v>0</v>
      </c>
      <c r="AX21" s="15">
        <f>AX19-AX24</f>
        <v>0</v>
      </c>
      <c r="AY21" s="15"/>
      <c r="AZ21" s="16">
        <f t="shared" ref="AZ21:AZ25" si="11">AVERAGE(B21,G21,L21,Q21,V21,AA21,AF21,AK21,AP21,AU21)</f>
        <v>5</v>
      </c>
      <c r="BA21" s="15"/>
      <c r="BB21" s="16">
        <f t="shared" ref="BB21:BB25" si="12">AVERAGE(C21,H21,M21,R21,W21,AB21,AG21,AL21,AQ21,AV21)</f>
        <v>22.4</v>
      </c>
      <c r="BC21" s="15"/>
      <c r="BD21" s="16">
        <f t="shared" ref="BD21:BD25" si="13">AVERAGE(D21,I21,N21,S21,X21,AC21,AH21,AM21,AR21,AW21)</f>
        <v>0</v>
      </c>
      <c r="BE21" s="15"/>
      <c r="BF21" s="16">
        <f t="shared" ref="BF21:BF25" si="14">AVERAGE(E21,J21,O21,T21,Y21,AD21,AI21,AN21,AS21,AX21)</f>
        <v>0</v>
      </c>
    </row>
    <row r="22" spans="1:58" s="28" customFormat="1" ht="11.25">
      <c r="A22" s="24" t="s">
        <v>30</v>
      </c>
      <c r="B22" s="25">
        <f>B18-B25</f>
        <v>17240</v>
      </c>
      <c r="C22" s="25">
        <f>C18-C25</f>
        <v>3205</v>
      </c>
      <c r="D22" s="25">
        <f>D18-D25</f>
        <v>0</v>
      </c>
      <c r="E22" s="25">
        <f>E18-E25</f>
        <v>0</v>
      </c>
      <c r="F22" s="25"/>
      <c r="G22" s="25">
        <f>G18-G25</f>
        <v>285</v>
      </c>
      <c r="H22" s="25">
        <f>H18-H25</f>
        <v>2020</v>
      </c>
      <c r="I22" s="25"/>
      <c r="J22" s="25"/>
      <c r="K22" s="25"/>
      <c r="L22" s="25">
        <f>L18-L25</f>
        <v>905</v>
      </c>
      <c r="M22" s="25">
        <f>M18-M25</f>
        <v>21518</v>
      </c>
      <c r="N22" s="25"/>
      <c r="O22" s="25"/>
      <c r="P22" s="26"/>
      <c r="Q22" s="25">
        <f>Q18-Q25</f>
        <v>5</v>
      </c>
      <c r="R22" s="25">
        <f>R18-R25</f>
        <v>35955</v>
      </c>
      <c r="S22" s="25"/>
      <c r="T22" s="25"/>
      <c r="U22" s="25"/>
      <c r="V22" s="25">
        <f>V18-V25</f>
        <v>13625</v>
      </c>
      <c r="W22" s="25">
        <f>W18-W25</f>
        <v>11290</v>
      </c>
      <c r="X22" s="25"/>
      <c r="Y22" s="25"/>
      <c r="Z22" s="25"/>
      <c r="AA22" s="25">
        <f>AA18-AA25</f>
        <v>1115</v>
      </c>
      <c r="AB22" s="25">
        <f>AB18-AB25</f>
        <v>17965</v>
      </c>
      <c r="AC22" s="25"/>
      <c r="AD22" s="25"/>
      <c r="AE22" s="25"/>
      <c r="AF22" s="25">
        <f>AF18-AF25</f>
        <v>140</v>
      </c>
      <c r="AG22" s="25">
        <f>AG18-AG25</f>
        <v>1050</v>
      </c>
      <c r="AH22" s="25"/>
      <c r="AI22" s="25"/>
      <c r="AJ22" s="25"/>
      <c r="AK22" s="25">
        <f>AK18-AK25</f>
        <v>205</v>
      </c>
      <c r="AL22" s="25">
        <f>AL18-AL25</f>
        <v>7793</v>
      </c>
      <c r="AM22" s="25"/>
      <c r="AN22" s="25"/>
      <c r="AO22" s="25"/>
      <c r="AP22" s="25">
        <f>AP18-AP25</f>
        <v>255</v>
      </c>
      <c r="AQ22" s="25">
        <f>AQ18-AQ25</f>
        <v>3465</v>
      </c>
      <c r="AR22" s="25"/>
      <c r="AS22" s="25"/>
      <c r="AT22" s="26"/>
      <c r="AU22" s="25">
        <f>AU18-AU25</f>
        <v>0</v>
      </c>
      <c r="AV22" s="25">
        <f>AV18-AV25</f>
        <v>760</v>
      </c>
      <c r="AW22" s="25">
        <f>AW18-AW25</f>
        <v>0</v>
      </c>
      <c r="AX22" s="25">
        <f>AX18-AX25</f>
        <v>0</v>
      </c>
      <c r="AY22" s="25"/>
      <c r="AZ22" s="27">
        <f t="shared" si="11"/>
        <v>3377.5</v>
      </c>
      <c r="BA22" s="79"/>
      <c r="BB22" s="27">
        <f t="shared" si="12"/>
        <v>10502.1</v>
      </c>
      <c r="BC22" s="15"/>
      <c r="BD22" s="16">
        <f t="shared" si="13"/>
        <v>0</v>
      </c>
      <c r="BE22" s="15"/>
      <c r="BF22" s="16">
        <f t="shared" si="14"/>
        <v>0</v>
      </c>
    </row>
    <row r="23" spans="1:58" s="28" customFormat="1" ht="11.25">
      <c r="A23" s="24" t="s">
        <v>31</v>
      </c>
      <c r="B23" s="25">
        <f>+B22/B21</f>
        <v>1567.2727272727273</v>
      </c>
      <c r="C23" s="25">
        <f>C22/C21</f>
        <v>200.3125</v>
      </c>
      <c r="D23" s="25" t="e">
        <f>D22/D21</f>
        <v>#DIV/0!</v>
      </c>
      <c r="E23" s="25" t="e">
        <f>E22/E21</f>
        <v>#DIV/0!</v>
      </c>
      <c r="F23" s="25"/>
      <c r="G23" s="25">
        <f>+G22/G21</f>
        <v>142.5</v>
      </c>
      <c r="H23" s="25">
        <f>H22/H21</f>
        <v>144.28571428571428</v>
      </c>
      <c r="I23" s="25" t="e">
        <f>I22/I21</f>
        <v>#DIV/0!</v>
      </c>
      <c r="J23" s="25" t="e">
        <f>J22/J21</f>
        <v>#DIV/0!</v>
      </c>
      <c r="K23" s="25"/>
      <c r="L23" s="25">
        <f>+L22/L21</f>
        <v>100.55555555555556</v>
      </c>
      <c r="M23" s="25">
        <f>M22/M21</f>
        <v>311.85507246376812</v>
      </c>
      <c r="N23" s="25" t="e">
        <f>N22/N21</f>
        <v>#DIV/0!</v>
      </c>
      <c r="O23" s="25" t="e">
        <f>O22/O21</f>
        <v>#DIV/0!</v>
      </c>
      <c r="P23" s="26"/>
      <c r="Q23" s="25">
        <f>+Q22/Q21</f>
        <v>5</v>
      </c>
      <c r="R23" s="25">
        <f>R22/R21</f>
        <v>2996.25</v>
      </c>
      <c r="S23" s="25" t="e">
        <f>S22/S21</f>
        <v>#DIV/0!</v>
      </c>
      <c r="T23" s="25" t="e">
        <f>T22/T21</f>
        <v>#DIV/0!</v>
      </c>
      <c r="U23" s="25"/>
      <c r="V23" s="25">
        <f>+V22/V21</f>
        <v>973.21428571428567</v>
      </c>
      <c r="W23" s="25">
        <f>W22/W21</f>
        <v>564.5</v>
      </c>
      <c r="X23" s="25" t="e">
        <f>X22/X21</f>
        <v>#DIV/0!</v>
      </c>
      <c r="Y23" s="25" t="e">
        <f>Y22/Y21</f>
        <v>#DIV/0!</v>
      </c>
      <c r="Z23" s="25"/>
      <c r="AA23" s="25">
        <f>+AA22/AA21</f>
        <v>185.83333333333334</v>
      </c>
      <c r="AB23" s="25">
        <f>AB22/AB21</f>
        <v>499.02777777777777</v>
      </c>
      <c r="AC23" s="25" t="e">
        <f>AC22/AC21</f>
        <v>#DIV/0!</v>
      </c>
      <c r="AD23" s="25" t="e">
        <f>AD22/AD21</f>
        <v>#DIV/0!</v>
      </c>
      <c r="AE23" s="25"/>
      <c r="AF23" s="25">
        <f>+AF22/AF21</f>
        <v>140</v>
      </c>
      <c r="AG23" s="25">
        <f>AG22/AG21</f>
        <v>175</v>
      </c>
      <c r="AH23" s="25" t="e">
        <f>AH22/AH21</f>
        <v>#DIV/0!</v>
      </c>
      <c r="AI23" s="25" t="e">
        <f>AI22/AI21</f>
        <v>#DIV/0!</v>
      </c>
      <c r="AJ23" s="25"/>
      <c r="AK23" s="25">
        <f>+AK22/AK21</f>
        <v>68.333333333333329</v>
      </c>
      <c r="AL23" s="25">
        <f>AL22/AL21</f>
        <v>205.07894736842104</v>
      </c>
      <c r="AM23" s="25" t="e">
        <f>AM22/AM21</f>
        <v>#DIV/0!</v>
      </c>
      <c r="AN23" s="25" t="e">
        <f>AN22/AN21</f>
        <v>#DIV/0!</v>
      </c>
      <c r="AO23" s="25"/>
      <c r="AP23" s="25">
        <f>+AP22/AP21</f>
        <v>85</v>
      </c>
      <c r="AQ23" s="25">
        <f>AQ22/AQ21</f>
        <v>495</v>
      </c>
      <c r="AR23" s="25" t="e">
        <f>AR22/AR21</f>
        <v>#DIV/0!</v>
      </c>
      <c r="AS23" s="25" t="e">
        <f>AS22/AS21</f>
        <v>#DIV/0!</v>
      </c>
      <c r="AT23" s="26"/>
      <c r="AU23" s="25">
        <v>0</v>
      </c>
      <c r="AV23" s="25">
        <f>AV22/AV21</f>
        <v>126.66666666666667</v>
      </c>
      <c r="AW23" s="25" t="e">
        <f>AW22/AW21</f>
        <v>#DIV/0!</v>
      </c>
      <c r="AX23" s="25" t="e">
        <f>AX22/AX21</f>
        <v>#DIV/0!</v>
      </c>
      <c r="AY23" s="25"/>
      <c r="AZ23" s="27">
        <f t="shared" si="11"/>
        <v>326.77092352092353</v>
      </c>
      <c r="BA23" s="79"/>
      <c r="BB23" s="27">
        <f t="shared" si="12"/>
        <v>571.79766785623474</v>
      </c>
      <c r="BC23" s="15"/>
      <c r="BD23" s="16" t="e">
        <f t="shared" si="13"/>
        <v>#DIV/0!</v>
      </c>
      <c r="BE23" s="15"/>
      <c r="BF23" s="16" t="e">
        <f t="shared" si="14"/>
        <v>#DIV/0!</v>
      </c>
    </row>
    <row r="24" spans="1:58" s="20" customFormat="1" ht="11.25">
      <c r="A24" s="20" t="s">
        <v>32</v>
      </c>
      <c r="B24" s="15">
        <v>0</v>
      </c>
      <c r="C24" s="15">
        <v>0</v>
      </c>
      <c r="D24" s="15"/>
      <c r="E24" s="15"/>
      <c r="F24" s="15"/>
      <c r="G24" s="15">
        <v>0</v>
      </c>
      <c r="H24" s="15">
        <v>0</v>
      </c>
      <c r="I24" s="15"/>
      <c r="J24" s="15"/>
      <c r="K24" s="15"/>
      <c r="L24" s="15">
        <v>0</v>
      </c>
      <c r="M24" s="15">
        <v>0</v>
      </c>
      <c r="N24" s="15"/>
      <c r="O24" s="15"/>
      <c r="P24" s="15"/>
      <c r="Q24" s="15">
        <v>0</v>
      </c>
      <c r="R24" s="15">
        <v>0</v>
      </c>
      <c r="S24" s="15"/>
      <c r="T24" s="15"/>
      <c r="U24" s="15"/>
      <c r="V24" s="15">
        <v>0</v>
      </c>
      <c r="W24" s="15">
        <v>0</v>
      </c>
      <c r="X24" s="15"/>
      <c r="Y24" s="15"/>
      <c r="Z24" s="15"/>
      <c r="AA24" s="15">
        <v>3</v>
      </c>
      <c r="AB24" s="15">
        <v>6</v>
      </c>
      <c r="AC24" s="15"/>
      <c r="AD24" s="15"/>
      <c r="AE24" s="15"/>
      <c r="AF24" s="15">
        <v>0</v>
      </c>
      <c r="AG24" s="15">
        <v>0</v>
      </c>
      <c r="AH24" s="15"/>
      <c r="AI24" s="15"/>
      <c r="AJ24" s="15"/>
      <c r="AK24" s="15">
        <v>0</v>
      </c>
      <c r="AL24" s="15">
        <v>1</v>
      </c>
      <c r="AM24" s="15"/>
      <c r="AN24" s="15"/>
      <c r="AO24" s="15"/>
      <c r="AP24" s="15">
        <v>0</v>
      </c>
      <c r="AQ24" s="15">
        <v>0</v>
      </c>
      <c r="AR24" s="15"/>
      <c r="AS24" s="15"/>
      <c r="AT24" s="15"/>
      <c r="AU24" s="15">
        <v>0</v>
      </c>
      <c r="AV24" s="15">
        <v>1</v>
      </c>
      <c r="AW24" s="15"/>
      <c r="AX24" s="15"/>
      <c r="AY24" s="15"/>
      <c r="AZ24" s="16">
        <f t="shared" si="11"/>
        <v>0.3</v>
      </c>
      <c r="BA24" s="15"/>
      <c r="BB24" s="16">
        <f t="shared" si="12"/>
        <v>0.8</v>
      </c>
      <c r="BC24" s="15"/>
      <c r="BD24" s="16" t="e">
        <f t="shared" si="13"/>
        <v>#DIV/0!</v>
      </c>
      <c r="BE24" s="15"/>
      <c r="BF24" s="16" t="e">
        <f t="shared" si="14"/>
        <v>#DIV/0!</v>
      </c>
    </row>
    <row r="25" spans="1:58" s="28" customFormat="1" ht="11.25">
      <c r="A25" s="24" t="s">
        <v>33</v>
      </c>
      <c r="B25" s="25">
        <v>0</v>
      </c>
      <c r="C25" s="25">
        <v>0</v>
      </c>
      <c r="D25" s="25"/>
      <c r="E25" s="25"/>
      <c r="F25" s="25"/>
      <c r="G25" s="25">
        <v>0</v>
      </c>
      <c r="H25" s="25">
        <v>0</v>
      </c>
      <c r="I25" s="25"/>
      <c r="J25" s="25"/>
      <c r="K25" s="25"/>
      <c r="L25" s="25">
        <v>0</v>
      </c>
      <c r="M25" s="25">
        <v>0</v>
      </c>
      <c r="N25" s="25"/>
      <c r="O25" s="25"/>
      <c r="P25" s="26"/>
      <c r="Q25" s="25">
        <v>0</v>
      </c>
      <c r="R25" s="25">
        <v>0</v>
      </c>
      <c r="S25" s="25"/>
      <c r="T25" s="25"/>
      <c r="U25" s="25"/>
      <c r="V25" s="25">
        <v>0</v>
      </c>
      <c r="W25" s="25">
        <v>0</v>
      </c>
      <c r="X25" s="25"/>
      <c r="Y25" s="25"/>
      <c r="Z25" s="25"/>
      <c r="AA25" s="25">
        <v>105</v>
      </c>
      <c r="AB25" s="25">
        <v>165</v>
      </c>
      <c r="AC25" s="25"/>
      <c r="AD25" s="25"/>
      <c r="AE25" s="25"/>
      <c r="AF25" s="25">
        <v>0</v>
      </c>
      <c r="AG25" s="25">
        <v>0</v>
      </c>
      <c r="AH25" s="25"/>
      <c r="AI25" s="25"/>
      <c r="AJ25" s="25"/>
      <c r="AK25" s="25">
        <v>0</v>
      </c>
      <c r="AL25" s="25">
        <v>5</v>
      </c>
      <c r="AM25" s="25"/>
      <c r="AN25" s="25"/>
      <c r="AO25" s="25"/>
      <c r="AP25" s="25">
        <v>0</v>
      </c>
      <c r="AQ25" s="25">
        <v>0</v>
      </c>
      <c r="AR25" s="25"/>
      <c r="AS25" s="25"/>
      <c r="AT25" s="26"/>
      <c r="AU25" s="25">
        <v>0</v>
      </c>
      <c r="AV25" s="25">
        <v>100</v>
      </c>
      <c r="AW25" s="25"/>
      <c r="AX25" s="25"/>
      <c r="AY25" s="25"/>
      <c r="AZ25" s="27">
        <f t="shared" si="11"/>
        <v>10.5</v>
      </c>
      <c r="BA25" s="79"/>
      <c r="BB25" s="27">
        <f t="shared" si="12"/>
        <v>27</v>
      </c>
      <c r="BC25" s="15"/>
      <c r="BD25" s="16" t="e">
        <f t="shared" si="13"/>
        <v>#DIV/0!</v>
      </c>
      <c r="BE25" s="15"/>
      <c r="BF25" s="16" t="e">
        <f t="shared" si="14"/>
        <v>#DIV/0!</v>
      </c>
    </row>
    <row r="26" spans="1:58" s="28" customFormat="1" ht="11.25">
      <c r="A26" s="24" t="s">
        <v>34</v>
      </c>
      <c r="B26" s="25" t="e">
        <f>+B25/B24</f>
        <v>#DIV/0!</v>
      </c>
      <c r="C26" s="25" t="e">
        <f>C25/C24</f>
        <v>#DIV/0!</v>
      </c>
      <c r="D26" s="25" t="e">
        <f>D25/D24</f>
        <v>#DIV/0!</v>
      </c>
      <c r="E26" s="25" t="e">
        <f>E25/E24</f>
        <v>#DIV/0!</v>
      </c>
      <c r="F26" s="25"/>
      <c r="G26" s="25" t="e">
        <f>+G25/G24</f>
        <v>#DIV/0!</v>
      </c>
      <c r="H26" s="25" t="e">
        <f>H25/H24</f>
        <v>#DIV/0!</v>
      </c>
      <c r="I26" s="25" t="e">
        <f>I25/I24</f>
        <v>#DIV/0!</v>
      </c>
      <c r="J26" s="25" t="e">
        <f>J25/J24</f>
        <v>#DIV/0!</v>
      </c>
      <c r="K26" s="25"/>
      <c r="L26" s="25" t="e">
        <f>+L25/L24</f>
        <v>#DIV/0!</v>
      </c>
      <c r="M26" s="25" t="e">
        <f>M25/M24</f>
        <v>#DIV/0!</v>
      </c>
      <c r="N26" s="25" t="e">
        <f>N25/N24</f>
        <v>#DIV/0!</v>
      </c>
      <c r="O26" s="25" t="e">
        <f>O25/O24</f>
        <v>#DIV/0!</v>
      </c>
      <c r="P26" s="26"/>
      <c r="Q26" s="25" t="e">
        <f>+Q25/Q24</f>
        <v>#DIV/0!</v>
      </c>
      <c r="R26" s="25" t="e">
        <f>R25/R24</f>
        <v>#DIV/0!</v>
      </c>
      <c r="S26" s="25" t="e">
        <f>S25/S24</f>
        <v>#DIV/0!</v>
      </c>
      <c r="T26" s="25" t="e">
        <f>T25/T24</f>
        <v>#DIV/0!</v>
      </c>
      <c r="U26" s="25"/>
      <c r="V26" s="25" t="e">
        <f>+V25/V24</f>
        <v>#DIV/0!</v>
      </c>
      <c r="W26" s="25" t="e">
        <f>W25/W24</f>
        <v>#DIV/0!</v>
      </c>
      <c r="X26" s="25" t="e">
        <f>X25/X24</f>
        <v>#DIV/0!</v>
      </c>
      <c r="Y26" s="25" t="e">
        <f>Y25/Y24</f>
        <v>#DIV/0!</v>
      </c>
      <c r="Z26" s="25"/>
      <c r="AA26" s="25">
        <f>+AA25/AA24</f>
        <v>35</v>
      </c>
      <c r="AB26" s="25">
        <f>AB25/AB24</f>
        <v>27.5</v>
      </c>
      <c r="AC26" s="25" t="e">
        <f>AC25/AC24</f>
        <v>#DIV/0!</v>
      </c>
      <c r="AD26" s="25" t="e">
        <f>AD25/AD24</f>
        <v>#DIV/0!</v>
      </c>
      <c r="AE26" s="25"/>
      <c r="AF26" s="25" t="e">
        <f>+AF25/AF24</f>
        <v>#DIV/0!</v>
      </c>
      <c r="AG26" s="25" t="e">
        <f>AG25/AG24</f>
        <v>#DIV/0!</v>
      </c>
      <c r="AH26" s="25" t="e">
        <f>AH25/AH24</f>
        <v>#DIV/0!</v>
      </c>
      <c r="AI26" s="25" t="e">
        <f>AI25/AI24</f>
        <v>#DIV/0!</v>
      </c>
      <c r="AJ26" s="25"/>
      <c r="AK26" s="25" t="e">
        <f>+AK25/AK24</f>
        <v>#DIV/0!</v>
      </c>
      <c r="AL26" s="25">
        <f>AL25/AL24</f>
        <v>5</v>
      </c>
      <c r="AM26" s="25" t="e">
        <f>AM25/AM24</f>
        <v>#DIV/0!</v>
      </c>
      <c r="AN26" s="25" t="e">
        <f>AN25/AN24</f>
        <v>#DIV/0!</v>
      </c>
      <c r="AO26" s="25"/>
      <c r="AP26" s="25" t="e">
        <f>+AP25/AP24</f>
        <v>#DIV/0!</v>
      </c>
      <c r="AQ26" s="25" t="e">
        <f>AQ25/AQ24</f>
        <v>#DIV/0!</v>
      </c>
      <c r="AR26" s="25" t="e">
        <f>AR25/AR24</f>
        <v>#DIV/0!</v>
      </c>
      <c r="AS26" s="25" t="e">
        <f>AS25/AS24</f>
        <v>#DIV/0!</v>
      </c>
      <c r="AT26" s="26"/>
      <c r="AU26" s="25" t="e">
        <f>+AU25/AU24</f>
        <v>#DIV/0!</v>
      </c>
      <c r="AV26" s="25">
        <f>AV25/AV24</f>
        <v>100</v>
      </c>
      <c r="AW26" s="25" t="e">
        <f>AW25/AW24</f>
        <v>#DIV/0!</v>
      </c>
      <c r="AX26" s="25" t="e">
        <f>AX25/AX24</f>
        <v>#DIV/0!</v>
      </c>
      <c r="AY26" s="25"/>
      <c r="AZ26" s="27">
        <f>AZ25/AZ24</f>
        <v>35</v>
      </c>
      <c r="BA26" s="79"/>
      <c r="BB26" s="27">
        <f>BB25/BB24</f>
        <v>33.75</v>
      </c>
      <c r="BC26" s="15"/>
      <c r="BD26" s="16" t="e">
        <f>BD25/BD24</f>
        <v>#DIV/0!</v>
      </c>
      <c r="BE26" s="15"/>
      <c r="BF26" s="16" t="e">
        <f>BF25/BF24</f>
        <v>#DIV/0!</v>
      </c>
    </row>
    <row r="27" spans="1:58" s="17" customFormat="1" ht="3" customHeight="1">
      <c r="A27" s="17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5"/>
      <c r="AC27" s="15"/>
      <c r="AD27" s="15"/>
      <c r="AF27" s="15"/>
      <c r="AG27" s="15"/>
      <c r="AH27" s="15"/>
      <c r="AI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29" t="s">
        <v>12</v>
      </c>
      <c r="BA27" s="30"/>
      <c r="BB27" s="29" t="s">
        <v>12</v>
      </c>
      <c r="BC27" s="30"/>
      <c r="BD27" s="29" t="s">
        <v>12</v>
      </c>
      <c r="BE27" s="30"/>
      <c r="BF27" s="29" t="s">
        <v>12</v>
      </c>
    </row>
    <row r="28" spans="1:58" s="17" customFormat="1">
      <c r="A28" s="91" t="s">
        <v>35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3"/>
      <c r="AW28" s="93"/>
      <c r="AX28" s="93"/>
      <c r="AY28" s="15"/>
      <c r="AZ28" s="16" t="s">
        <v>12</v>
      </c>
      <c r="BA28" s="15"/>
      <c r="BB28" s="16" t="s">
        <v>12</v>
      </c>
      <c r="BC28" s="15"/>
      <c r="BD28" s="16" t="s">
        <v>12</v>
      </c>
      <c r="BE28" s="15"/>
      <c r="BF28" s="16" t="s">
        <v>12</v>
      </c>
    </row>
    <row r="29" spans="1:58" s="32" customFormat="1" ht="11.25">
      <c r="A29" s="17" t="s">
        <v>36</v>
      </c>
      <c r="B29" s="15">
        <v>15</v>
      </c>
      <c r="C29" s="15">
        <v>26</v>
      </c>
      <c r="D29" s="15"/>
      <c r="E29" s="15"/>
      <c r="F29" s="15"/>
      <c r="G29" s="15">
        <v>6</v>
      </c>
      <c r="H29" s="15">
        <v>18</v>
      </c>
      <c r="I29" s="15"/>
      <c r="J29" s="15"/>
      <c r="K29" s="17"/>
      <c r="L29" s="15">
        <v>10</v>
      </c>
      <c r="M29" s="15">
        <v>71</v>
      </c>
      <c r="N29" s="15"/>
      <c r="O29" s="15"/>
      <c r="P29" s="15"/>
      <c r="Q29" s="15">
        <v>2</v>
      </c>
      <c r="R29" s="15">
        <v>11</v>
      </c>
      <c r="S29" s="15"/>
      <c r="T29" s="15"/>
      <c r="U29" s="15"/>
      <c r="V29" s="15">
        <v>12</v>
      </c>
      <c r="W29" s="15">
        <v>29</v>
      </c>
      <c r="X29" s="15"/>
      <c r="Y29" s="15"/>
      <c r="Z29" s="15"/>
      <c r="AA29" s="15">
        <v>12</v>
      </c>
      <c r="AB29" s="15">
        <v>44</v>
      </c>
      <c r="AC29" s="15"/>
      <c r="AD29" s="15"/>
      <c r="AE29" s="17"/>
      <c r="AF29" s="15">
        <v>2</v>
      </c>
      <c r="AG29" s="15">
        <v>8</v>
      </c>
      <c r="AH29" s="15"/>
      <c r="AI29" s="15"/>
      <c r="AJ29" s="17"/>
      <c r="AK29" s="15">
        <v>9</v>
      </c>
      <c r="AL29" s="15">
        <v>50</v>
      </c>
      <c r="AM29" s="15"/>
      <c r="AN29" s="15"/>
      <c r="AO29" s="15"/>
      <c r="AP29" s="15">
        <v>5</v>
      </c>
      <c r="AQ29" s="15">
        <v>11</v>
      </c>
      <c r="AR29" s="15"/>
      <c r="AS29" s="15"/>
      <c r="AT29" s="15"/>
      <c r="AU29" s="15">
        <v>1</v>
      </c>
      <c r="AV29" s="31">
        <v>7</v>
      </c>
      <c r="AW29" s="31"/>
      <c r="AX29" s="31"/>
      <c r="AY29" s="31"/>
      <c r="AZ29" s="16">
        <f t="shared" ref="AZ29" si="15">AVERAGE(B29,G29,L29,Q29,V29,AA29,AF29,AK29,AP29,AU29)</f>
        <v>7.4</v>
      </c>
      <c r="BA29" s="15"/>
      <c r="BB29" s="16">
        <f t="shared" ref="BB29" si="16">AVERAGE(C29,H29,M29,R29,W29,AB29,AG29,AL29,AQ29,AV29)</f>
        <v>27.5</v>
      </c>
      <c r="BC29" s="15"/>
      <c r="BD29" s="16" t="e">
        <f t="shared" ref="BD29" si="17">AVERAGE(D29,I29,N29,S29,X29,AC29,AH29,AM29,AR29,AW29)</f>
        <v>#DIV/0!</v>
      </c>
      <c r="BE29" s="15"/>
      <c r="BF29" s="16" t="e">
        <f t="shared" ref="BF29" si="18">AVERAGE(E29,J29,O29,T29,Y29,AD29,AI29,AN29,AS29,AX29)</f>
        <v>#DIV/0!</v>
      </c>
    </row>
    <row r="30" spans="1:58" s="17" customFormat="1" ht="11.25">
      <c r="A30" s="17" t="s">
        <v>37</v>
      </c>
      <c r="B30" s="33">
        <f>B29/(B29+B31)</f>
        <v>3.4137460172963133E-3</v>
      </c>
      <c r="C30" s="33">
        <f>C29/(C29+C31)</f>
        <v>5.6743780008729813E-3</v>
      </c>
      <c r="D30" s="18" t="e">
        <f>D29/(D29+D31)</f>
        <v>#DIV/0!</v>
      </c>
      <c r="E30" s="18" t="e">
        <f>E29/(E29+E31)</f>
        <v>#DIV/0!</v>
      </c>
      <c r="F30" s="18"/>
      <c r="G30" s="18">
        <f>G29/(G29+G31)</f>
        <v>5.4446460980036296E-3</v>
      </c>
      <c r="H30" s="18">
        <f>H29/(H29+H31)</f>
        <v>1.4218009478672985E-2</v>
      </c>
      <c r="I30" s="18" t="e">
        <f>I29/(I29+I31)</f>
        <v>#DIV/0!</v>
      </c>
      <c r="J30" s="18" t="e">
        <f>J29/(J29+J31)</f>
        <v>#DIV/0!</v>
      </c>
      <c r="K30" s="18"/>
      <c r="L30" s="18">
        <f>L29/(L29+L31)</f>
        <v>8.1234768480909821E-3</v>
      </c>
      <c r="M30" s="18">
        <f>M29/(M29+M31)</f>
        <v>5.197657393850659E-2</v>
      </c>
      <c r="N30" s="18" t="e">
        <f>N29/(N29+N31)</f>
        <v>#DIV/0!</v>
      </c>
      <c r="O30" s="18" t="e">
        <f>O29/(O29+O31)</f>
        <v>#DIV/0!</v>
      </c>
      <c r="P30" s="18"/>
      <c r="Q30" s="18">
        <f>Q29/(Q29+Q31)</f>
        <v>1.2128562765312311E-3</v>
      </c>
      <c r="R30" s="18">
        <f>R29/(R29+R31)</f>
        <v>6.5011820330969266E-3</v>
      </c>
      <c r="S30" s="18" t="e">
        <f>S29/(S29+S31)</f>
        <v>#DIV/0!</v>
      </c>
      <c r="T30" s="18" t="e">
        <f>T29/(T29+T31)</f>
        <v>#DIV/0!</v>
      </c>
      <c r="U30" s="18"/>
      <c r="V30" s="18">
        <f>V29/(V29+V31)</f>
        <v>5.4769511638521227E-3</v>
      </c>
      <c r="W30" s="18">
        <f>W29/(W29+W31)</f>
        <v>1.1480601741884403E-2</v>
      </c>
      <c r="X30" s="18" t="e">
        <f>X29/(X29+X31)</f>
        <v>#DIV/0!</v>
      </c>
      <c r="Y30" s="18" t="e">
        <f>Y29/(Y29+Y31)</f>
        <v>#DIV/0!</v>
      </c>
      <c r="Z30" s="18"/>
      <c r="AA30" s="18">
        <f>AA29/(AA29+AA31)</f>
        <v>1.1396011396011397E-2</v>
      </c>
      <c r="AB30" s="18">
        <f>AB29/(AB29+AB31)</f>
        <v>3.6636136552872609E-2</v>
      </c>
      <c r="AC30" s="18" t="e">
        <f>AC29/(AC29+AC31)</f>
        <v>#DIV/0!</v>
      </c>
      <c r="AD30" s="18" t="e">
        <f>AD29/(AD29+AD31)</f>
        <v>#DIV/0!</v>
      </c>
      <c r="AE30" s="18"/>
      <c r="AF30" s="18">
        <f>AF29/(AF29+AF31)</f>
        <v>4.4052863436123352E-3</v>
      </c>
      <c r="AG30" s="18">
        <f>AG29/(AG29+AG31)</f>
        <v>1.4388489208633094E-2</v>
      </c>
      <c r="AH30" s="18" t="e">
        <f>AH29/(AH29+AH31)</f>
        <v>#DIV/0!</v>
      </c>
      <c r="AI30" s="18" t="e">
        <f>AI29/(AI29+AI31)</f>
        <v>#DIV/0!</v>
      </c>
      <c r="AJ30" s="18"/>
      <c r="AK30" s="18">
        <f>AK29/(AK29+AK31)</f>
        <v>5.6675062972292188E-3</v>
      </c>
      <c r="AL30" s="18">
        <f>AL29/(AL29+AL31)</f>
        <v>1.8268176835951774E-2</v>
      </c>
      <c r="AM30" s="18" t="e">
        <f>AM29/(AM29+AM31)</f>
        <v>#DIV/0!</v>
      </c>
      <c r="AN30" s="18" t="e">
        <f>AN29/(AN29+AN31)</f>
        <v>#DIV/0!</v>
      </c>
      <c r="AO30" s="18"/>
      <c r="AP30" s="18">
        <f>AP29/(AP29+AP31)</f>
        <v>4.2158516020236085E-3</v>
      </c>
      <c r="AQ30" s="18">
        <f>AQ29/(AQ29+AQ31)</f>
        <v>9.0016366612111296E-3</v>
      </c>
      <c r="AR30" s="18" t="e">
        <f>AR29/(AR29+AR31)</f>
        <v>#DIV/0!</v>
      </c>
      <c r="AS30" s="18" t="e">
        <f>AS29/(AS29+AS31)</f>
        <v>#DIV/0!</v>
      </c>
      <c r="AT30" s="18"/>
      <c r="AU30" s="18">
        <f>AU29/(AU29+AU31)</f>
        <v>1.0050251256281408E-3</v>
      </c>
      <c r="AV30" s="18">
        <f>AV29/(AV29+AV31)</f>
        <v>6.375227686703097E-3</v>
      </c>
      <c r="AW30" s="18" t="e">
        <f>AW29/(AW29+AW31)</f>
        <v>#DIV/0!</v>
      </c>
      <c r="AX30" s="18" t="e">
        <f>AX29/(AX29+AX31)</f>
        <v>#DIV/0!</v>
      </c>
      <c r="AY30" s="18"/>
      <c r="AZ30" s="19">
        <f>AZ29/(AZ29+AZ31)</f>
        <v>4.6708325443413495E-3</v>
      </c>
      <c r="BA30" s="18"/>
      <c r="BB30" s="19">
        <f>BB29/(BB29+BB31)</f>
        <v>1.5071796558149731E-2</v>
      </c>
      <c r="BC30" s="18"/>
      <c r="BD30" s="19" t="e">
        <f>BD29/(BD29+BD31)</f>
        <v>#DIV/0!</v>
      </c>
      <c r="BE30" s="18"/>
      <c r="BF30" s="19" t="e">
        <f>BF29/(BF29+BF31)</f>
        <v>#DIV/0!</v>
      </c>
    </row>
    <row r="31" spans="1:58" s="32" customFormat="1" ht="11.25">
      <c r="A31" s="17" t="s">
        <v>38</v>
      </c>
      <c r="B31" s="15">
        <f>B13-B29</f>
        <v>4379</v>
      </c>
      <c r="C31" s="15">
        <f>C13-C29</f>
        <v>4556</v>
      </c>
      <c r="D31" s="15">
        <f>D13-D29</f>
        <v>0</v>
      </c>
      <c r="E31" s="15">
        <f>E13-E29</f>
        <v>0</v>
      </c>
      <c r="F31" s="15"/>
      <c r="G31" s="15">
        <f>G13-G29</f>
        <v>1096</v>
      </c>
      <c r="H31" s="15">
        <f>H13-H29</f>
        <v>1248</v>
      </c>
      <c r="I31" s="15">
        <f>I13-I29</f>
        <v>0</v>
      </c>
      <c r="J31" s="15">
        <f>J13-J29</f>
        <v>0</v>
      </c>
      <c r="K31" s="15"/>
      <c r="L31" s="15">
        <f>L13-L29</f>
        <v>1221</v>
      </c>
      <c r="M31" s="15">
        <f>M13-M29</f>
        <v>1295</v>
      </c>
      <c r="N31" s="15">
        <f>N13-N29</f>
        <v>0</v>
      </c>
      <c r="O31" s="15">
        <f>O13-O29</f>
        <v>0</v>
      </c>
      <c r="P31" s="15"/>
      <c r="Q31" s="15">
        <f>Q13-Q29</f>
        <v>1647</v>
      </c>
      <c r="R31" s="15">
        <f>R13-R29</f>
        <v>1681</v>
      </c>
      <c r="S31" s="15">
        <f>S13-S29</f>
        <v>0</v>
      </c>
      <c r="T31" s="15">
        <f>T13-T29</f>
        <v>0</v>
      </c>
      <c r="U31" s="15"/>
      <c r="V31" s="15">
        <f>V13-V29</f>
        <v>2179</v>
      </c>
      <c r="W31" s="15">
        <f>W13-W29</f>
        <v>2497</v>
      </c>
      <c r="X31" s="15">
        <f>X13-X29</f>
        <v>0</v>
      </c>
      <c r="Y31" s="15">
        <f>Y13-Y29</f>
        <v>0</v>
      </c>
      <c r="Z31" s="15"/>
      <c r="AA31" s="15">
        <f>AA13-AA29</f>
        <v>1041</v>
      </c>
      <c r="AB31" s="15">
        <f>AB13-AB29</f>
        <v>1157</v>
      </c>
      <c r="AC31" s="15">
        <f>AC13-AC29</f>
        <v>0</v>
      </c>
      <c r="AD31" s="15">
        <f>AD13-AD29</f>
        <v>0</v>
      </c>
      <c r="AE31" s="15"/>
      <c r="AF31" s="15">
        <f>AF13-AF29</f>
        <v>452</v>
      </c>
      <c r="AG31" s="15">
        <f>AG13-AG29</f>
        <v>548</v>
      </c>
      <c r="AH31" s="15">
        <f>AH13-AH29</f>
        <v>0</v>
      </c>
      <c r="AI31" s="15">
        <f>AI13-AI29</f>
        <v>0</v>
      </c>
      <c r="AJ31" s="15"/>
      <c r="AK31" s="15">
        <f>AK13-AK29</f>
        <v>1579</v>
      </c>
      <c r="AL31" s="15">
        <f>AL13-AL29</f>
        <v>2687</v>
      </c>
      <c r="AM31" s="15">
        <f>AM13-AM29</f>
        <v>0</v>
      </c>
      <c r="AN31" s="15">
        <f>AN13-AN29</f>
        <v>0</v>
      </c>
      <c r="AO31" s="15"/>
      <c r="AP31" s="15">
        <f>AP13-AP29</f>
        <v>1181</v>
      </c>
      <c r="AQ31" s="15">
        <f>AQ13-AQ29</f>
        <v>1211</v>
      </c>
      <c r="AR31" s="15">
        <f>AR13-AR29</f>
        <v>0</v>
      </c>
      <c r="AS31" s="15">
        <f>AS13-AS29</f>
        <v>0</v>
      </c>
      <c r="AT31" s="15"/>
      <c r="AU31" s="15">
        <f>AU13-AU29</f>
        <v>994</v>
      </c>
      <c r="AV31" s="31">
        <f>AV13-AV29</f>
        <v>1091</v>
      </c>
      <c r="AW31" s="31">
        <f>AW13-AW29</f>
        <v>0</v>
      </c>
      <c r="AX31" s="31">
        <f>AX13-AX29</f>
        <v>0</v>
      </c>
      <c r="AY31" s="31"/>
      <c r="AZ31" s="16">
        <f t="shared" ref="AZ31" si="19">AVERAGE(B31,G31,L31,Q31,V31,AA31,AF31,AK31,AP31,AU31)</f>
        <v>1576.9</v>
      </c>
      <c r="BA31" s="15"/>
      <c r="BB31" s="16">
        <f t="shared" ref="BB31" si="20">AVERAGE(C31,H31,M31,R31,W31,AB31,AG31,AL31,AQ31,AV31)</f>
        <v>1797.1</v>
      </c>
      <c r="BC31" s="15"/>
      <c r="BD31" s="16">
        <f t="shared" ref="BD31" si="21">AVERAGE(D31,I31,N31,S31,X31,AC31,AH31,AM31,AR31,AW31)</f>
        <v>0</v>
      </c>
      <c r="BE31" s="15"/>
      <c r="BF31" s="16">
        <f t="shared" ref="BF31" si="22">AVERAGE(E31,J31,O31,T31,Y31,AD31,AI31,AN31,AS31,AX31)</f>
        <v>0</v>
      </c>
    </row>
    <row r="32" spans="1:58" s="17" customFormat="1" ht="12" customHeight="1">
      <c r="A32" s="17" t="s">
        <v>39</v>
      </c>
      <c r="B32" s="33">
        <f>B31/(B29+B31)</f>
        <v>0.99658625398270373</v>
      </c>
      <c r="C32" s="33">
        <f>C31/(C29+C31)</f>
        <v>0.994325621999127</v>
      </c>
      <c r="D32" s="33" t="e">
        <f>D31/(D29+D31)</f>
        <v>#DIV/0!</v>
      </c>
      <c r="E32" s="33" t="e">
        <f>E31/(E29+E31)</f>
        <v>#DIV/0!</v>
      </c>
      <c r="F32" s="33"/>
      <c r="G32" s="33">
        <f>G31/(G29+G31)</f>
        <v>0.99455535390199634</v>
      </c>
      <c r="H32" s="33">
        <f>H31/(H29+H31)</f>
        <v>0.98578199052132698</v>
      </c>
      <c r="I32" s="33" t="e">
        <f>I31/(I29+I31)</f>
        <v>#DIV/0!</v>
      </c>
      <c r="J32" s="33" t="e">
        <f>J31/(J29+J31)</f>
        <v>#DIV/0!</v>
      </c>
      <c r="K32" s="33"/>
      <c r="L32" s="33">
        <f>L31/(L29+L31)</f>
        <v>0.991876523151909</v>
      </c>
      <c r="M32" s="33">
        <f>M31/(M29+M31)</f>
        <v>0.94802342606149337</v>
      </c>
      <c r="N32" s="33" t="e">
        <f>N31/(N29+N31)</f>
        <v>#DIV/0!</v>
      </c>
      <c r="O32" s="33" t="e">
        <f>O31/(O29+O31)</f>
        <v>#DIV/0!</v>
      </c>
      <c r="P32" s="33"/>
      <c r="Q32" s="33">
        <f>Q31/(Q29+Q31)</f>
        <v>0.99878714372346877</v>
      </c>
      <c r="R32" s="33">
        <f>R31/(R29+R31)</f>
        <v>0.99349881796690309</v>
      </c>
      <c r="S32" s="33" t="e">
        <f>S31/(S29+S31)</f>
        <v>#DIV/0!</v>
      </c>
      <c r="T32" s="33" t="e">
        <f>T31/(T29+T31)</f>
        <v>#DIV/0!</v>
      </c>
      <c r="U32" s="33"/>
      <c r="V32" s="33">
        <f>V31/(V29+V31)</f>
        <v>0.99452304883614784</v>
      </c>
      <c r="W32" s="33">
        <f>W31/(W29+W31)</f>
        <v>0.98851939825811563</v>
      </c>
      <c r="X32" s="33" t="e">
        <f>X31/(X29+X31)</f>
        <v>#DIV/0!</v>
      </c>
      <c r="Y32" s="33" t="e">
        <f>Y31/(Y29+Y31)</f>
        <v>#DIV/0!</v>
      </c>
      <c r="Z32" s="33"/>
      <c r="AA32" s="33">
        <f>AA31/(AA29+AA31)</f>
        <v>0.98860398860398857</v>
      </c>
      <c r="AB32" s="33">
        <f>AB31/(AB29+AB31)</f>
        <v>0.96336386344712743</v>
      </c>
      <c r="AC32" s="33" t="e">
        <f>AC31/(AC29+AC31)</f>
        <v>#DIV/0!</v>
      </c>
      <c r="AD32" s="33" t="e">
        <f>AD31/(AD29+AD31)</f>
        <v>#DIV/0!</v>
      </c>
      <c r="AE32" s="33"/>
      <c r="AF32" s="33">
        <f>AF31/(AF29+AF31)</f>
        <v>0.99559471365638763</v>
      </c>
      <c r="AG32" s="33">
        <f>AG31/(AG29+AG31)</f>
        <v>0.98561151079136688</v>
      </c>
      <c r="AH32" s="33" t="e">
        <f>AH31/(AH29+AH31)</f>
        <v>#DIV/0!</v>
      </c>
      <c r="AI32" s="33" t="e">
        <f>AI31/(AI29+AI31)</f>
        <v>#DIV/0!</v>
      </c>
      <c r="AJ32" s="33"/>
      <c r="AK32" s="33">
        <f>AK31/(AK29+AK31)</f>
        <v>0.99433249370277077</v>
      </c>
      <c r="AL32" s="33">
        <f>AL31/(AL29+AL31)</f>
        <v>0.98173182316404828</v>
      </c>
      <c r="AM32" s="33" t="e">
        <f>AM31/(AM29+AM31)</f>
        <v>#DIV/0!</v>
      </c>
      <c r="AN32" s="33" t="e">
        <f>AN31/(AN29+AN31)</f>
        <v>#DIV/0!</v>
      </c>
      <c r="AO32" s="33"/>
      <c r="AP32" s="33">
        <f>AP31/(AP29+AP31)</f>
        <v>0.99578414839797635</v>
      </c>
      <c r="AQ32" s="33">
        <f>AQ31/(AQ29+AQ31)</f>
        <v>0.99099836333878888</v>
      </c>
      <c r="AR32" s="33" t="e">
        <f>AR31/(AR29+AR31)</f>
        <v>#DIV/0!</v>
      </c>
      <c r="AS32" s="33" t="e">
        <f>AS31/(AS29+AS31)</f>
        <v>#DIV/0!</v>
      </c>
      <c r="AT32" s="33"/>
      <c r="AU32" s="33">
        <f>AU31/(AU29+AU31)</f>
        <v>0.99899497487437183</v>
      </c>
      <c r="AV32" s="33">
        <f>AV31/(AV29+AV31)</f>
        <v>0.99362477231329693</v>
      </c>
      <c r="AW32" s="33" t="e">
        <f>AW31/(AW29+AW31)</f>
        <v>#DIV/0!</v>
      </c>
      <c r="AX32" s="33" t="e">
        <f>AX31/(AX29+AX31)</f>
        <v>#DIV/0!</v>
      </c>
      <c r="AY32" s="33"/>
      <c r="AZ32" s="19">
        <f>AZ31/(AZ29+AZ31)</f>
        <v>0.99532916745565858</v>
      </c>
      <c r="BA32" s="18"/>
      <c r="BB32" s="19">
        <f>BB31/(BB29+BB31)</f>
        <v>0.98492820344185028</v>
      </c>
      <c r="BC32" s="18"/>
      <c r="BD32" s="19" t="e">
        <f>BD31/(BD29+BD31)</f>
        <v>#DIV/0!</v>
      </c>
      <c r="BE32" s="18"/>
      <c r="BF32" s="19" t="e">
        <f>BF31/(BF29+BF31)</f>
        <v>#DIV/0!</v>
      </c>
    </row>
    <row r="33" spans="1:58" s="17" customFormat="1" ht="3.75" customHeight="1">
      <c r="B33" s="15"/>
      <c r="C33" s="15"/>
      <c r="D33" s="15"/>
      <c r="E33" s="15"/>
      <c r="F33" s="15"/>
      <c r="G33" s="15"/>
      <c r="H33" s="15"/>
      <c r="I33" s="15"/>
      <c r="J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F33" s="15"/>
      <c r="AG33" s="15"/>
      <c r="AH33" s="15"/>
      <c r="AI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9"/>
      <c r="BA33" s="18"/>
      <c r="BB33" s="19"/>
      <c r="BC33" s="18"/>
      <c r="BD33" s="19"/>
      <c r="BE33" s="18"/>
      <c r="BF33" s="19"/>
    </row>
    <row r="34" spans="1:58" s="17" customFormat="1">
      <c r="A34" s="91" t="s">
        <v>40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3"/>
      <c r="AW34" s="93"/>
      <c r="AX34" s="93"/>
      <c r="AY34" s="15"/>
      <c r="AZ34" s="16"/>
      <c r="BA34" s="15"/>
      <c r="BB34" s="16"/>
      <c r="BC34" s="15"/>
      <c r="BD34" s="16"/>
      <c r="BE34" s="15"/>
      <c r="BF34" s="16"/>
    </row>
    <row r="35" spans="1:58" s="39" customFormat="1" ht="11.25">
      <c r="A35" s="34" t="s">
        <v>41</v>
      </c>
      <c r="B35" s="35">
        <v>40415</v>
      </c>
      <c r="C35" s="35">
        <v>40500</v>
      </c>
      <c r="D35" s="35"/>
      <c r="E35" s="35"/>
      <c r="F35" s="35"/>
      <c r="G35" s="35">
        <v>40415</v>
      </c>
      <c r="H35" s="35">
        <v>40500</v>
      </c>
      <c r="I35" s="35"/>
      <c r="J35" s="35"/>
      <c r="K35" s="36"/>
      <c r="L35" s="35">
        <v>40415</v>
      </c>
      <c r="M35" s="35">
        <v>40500</v>
      </c>
      <c r="N35" s="35"/>
      <c r="O35" s="35"/>
      <c r="P35" s="35"/>
      <c r="Q35" s="35">
        <v>40415</v>
      </c>
      <c r="R35" s="35">
        <v>40500</v>
      </c>
      <c r="S35" s="35"/>
      <c r="T35" s="35"/>
      <c r="U35" s="35"/>
      <c r="V35" s="35">
        <v>40415</v>
      </c>
      <c r="W35" s="35">
        <v>40500</v>
      </c>
      <c r="X35" s="35"/>
      <c r="Y35" s="35"/>
      <c r="Z35" s="35"/>
      <c r="AA35" s="35">
        <v>40415</v>
      </c>
      <c r="AB35" s="35">
        <v>40500</v>
      </c>
      <c r="AC35" s="35"/>
      <c r="AD35" s="35"/>
      <c r="AE35" s="36"/>
      <c r="AF35" s="35">
        <v>40415</v>
      </c>
      <c r="AG35" s="35">
        <v>40500</v>
      </c>
      <c r="AH35" s="35"/>
      <c r="AI35" s="35"/>
      <c r="AJ35" s="36"/>
      <c r="AK35" s="35">
        <v>40415</v>
      </c>
      <c r="AL35" s="35">
        <v>40499</v>
      </c>
      <c r="AM35" s="35"/>
      <c r="AN35" s="35"/>
      <c r="AO35" s="35"/>
      <c r="AP35" s="35">
        <v>40415</v>
      </c>
      <c r="AQ35" s="35">
        <v>40500</v>
      </c>
      <c r="AR35" s="35"/>
      <c r="AS35" s="35"/>
      <c r="AT35" s="35"/>
      <c r="AU35" s="35">
        <v>40415</v>
      </c>
      <c r="AV35" s="37">
        <v>40500</v>
      </c>
      <c r="AW35" s="37"/>
      <c r="AX35" s="37"/>
      <c r="AY35" s="37"/>
      <c r="AZ35" s="38" t="s">
        <v>12</v>
      </c>
      <c r="BA35" s="37"/>
      <c r="BB35" s="38" t="s">
        <v>12</v>
      </c>
      <c r="BC35" s="37"/>
      <c r="BD35" s="38" t="s">
        <v>12</v>
      </c>
      <c r="BE35" s="37"/>
      <c r="BF35" s="38" t="s">
        <v>12</v>
      </c>
    </row>
    <row r="36" spans="1:58" s="34" customFormat="1" ht="11.25">
      <c r="A36" s="34" t="s">
        <v>42</v>
      </c>
      <c r="B36" s="15">
        <v>1903</v>
      </c>
      <c r="C36" s="15">
        <v>3382</v>
      </c>
      <c r="D36" s="15"/>
      <c r="E36" s="15"/>
      <c r="F36" s="15"/>
      <c r="G36" s="15">
        <v>767</v>
      </c>
      <c r="H36" s="15">
        <v>780</v>
      </c>
      <c r="I36" s="15"/>
      <c r="J36" s="15"/>
      <c r="K36" s="15"/>
      <c r="L36" s="15">
        <v>913</v>
      </c>
      <c r="M36" s="15">
        <v>927</v>
      </c>
      <c r="N36" s="15"/>
      <c r="O36" s="15"/>
      <c r="P36" s="15"/>
      <c r="Q36" s="15">
        <v>349</v>
      </c>
      <c r="R36" s="15">
        <v>1243</v>
      </c>
      <c r="S36" s="15"/>
      <c r="T36" s="15"/>
      <c r="U36" s="15"/>
      <c r="V36" s="15">
        <v>1624</v>
      </c>
      <c r="W36" s="15">
        <v>2077</v>
      </c>
      <c r="X36" s="15"/>
      <c r="Y36" s="15"/>
      <c r="Z36" s="15"/>
      <c r="AA36" s="15">
        <v>726</v>
      </c>
      <c r="AB36" s="15">
        <v>974</v>
      </c>
      <c r="AC36" s="15"/>
      <c r="AD36" s="15"/>
      <c r="AE36" s="15"/>
      <c r="AF36" s="15">
        <v>260</v>
      </c>
      <c r="AG36" s="15">
        <v>340</v>
      </c>
      <c r="AH36" s="15"/>
      <c r="AI36" s="15"/>
      <c r="AJ36" s="15"/>
      <c r="AK36" s="15">
        <v>1177</v>
      </c>
      <c r="AL36" s="15">
        <v>1610</v>
      </c>
      <c r="AM36" s="15"/>
      <c r="AN36" s="15"/>
      <c r="AO36" s="15"/>
      <c r="AP36" s="15">
        <v>979</v>
      </c>
      <c r="AQ36" s="15">
        <v>986</v>
      </c>
      <c r="AR36" s="15"/>
      <c r="AS36" s="15"/>
      <c r="AT36" s="15"/>
      <c r="AU36" s="15">
        <v>278</v>
      </c>
      <c r="AV36" s="15">
        <v>931</v>
      </c>
      <c r="AW36" s="15"/>
      <c r="AX36" s="15"/>
      <c r="AY36" s="15" t="s">
        <v>12</v>
      </c>
      <c r="AZ36" s="16">
        <f t="shared" ref="AZ36:AZ37" si="23">AVERAGE(B36,G36,L36,Q36,V36,AA36,AF36,AK36,AP36,AU36)</f>
        <v>897.6</v>
      </c>
      <c r="BA36" s="15"/>
      <c r="BB36" s="16">
        <f t="shared" ref="BB36:BB37" si="24">AVERAGE(C36,H36,M36,R36,W36,AB36,AG36,AL36,AQ36,AV36)</f>
        <v>1325</v>
      </c>
      <c r="BC36" s="15"/>
      <c r="BD36" s="16" t="e">
        <f t="shared" ref="BD36:BD37" si="25">AVERAGE(D36,I36,N36,S36,X36,AC36,AH36,AM36,AR36,AW36)</f>
        <v>#DIV/0!</v>
      </c>
      <c r="BE36" s="15"/>
      <c r="BF36" s="16" t="e">
        <f t="shared" ref="BF36:BF37" si="26">AVERAGE(E36,J36,O36,T36,Y36,AD36,AI36,AN36,AS36,AX36)</f>
        <v>#DIV/0!</v>
      </c>
    </row>
    <row r="37" spans="1:58" s="41" customFormat="1" ht="11.25">
      <c r="A37" s="34" t="s">
        <v>43</v>
      </c>
      <c r="B37" s="15">
        <v>380</v>
      </c>
      <c r="C37" s="40">
        <v>388</v>
      </c>
      <c r="D37" s="40"/>
      <c r="E37" s="40"/>
      <c r="F37" s="15"/>
      <c r="G37" s="15">
        <v>199</v>
      </c>
      <c r="H37" s="15">
        <v>137</v>
      </c>
      <c r="I37" s="15"/>
      <c r="J37" s="15"/>
      <c r="K37" s="15"/>
      <c r="L37" s="15">
        <v>209</v>
      </c>
      <c r="M37" s="15">
        <v>150</v>
      </c>
      <c r="N37" s="15"/>
      <c r="O37" s="15"/>
      <c r="P37" s="15"/>
      <c r="Q37" s="15">
        <v>86</v>
      </c>
      <c r="R37" s="15">
        <v>266</v>
      </c>
      <c r="S37" s="15"/>
      <c r="T37" s="15"/>
      <c r="U37" s="15"/>
      <c r="V37" s="15">
        <v>246</v>
      </c>
      <c r="W37" s="15">
        <v>270</v>
      </c>
      <c r="X37" s="15"/>
      <c r="Y37" s="15"/>
      <c r="Z37" s="15"/>
      <c r="AA37" s="15">
        <v>188</v>
      </c>
      <c r="AB37" s="15">
        <v>235</v>
      </c>
      <c r="AC37" s="15"/>
      <c r="AD37" s="15"/>
      <c r="AE37" s="15"/>
      <c r="AF37" s="15">
        <v>53</v>
      </c>
      <c r="AG37" s="15">
        <v>53</v>
      </c>
      <c r="AH37" s="15"/>
      <c r="AI37" s="15"/>
      <c r="AJ37" s="15"/>
      <c r="AK37" s="15">
        <v>261</v>
      </c>
      <c r="AL37" s="15">
        <v>270</v>
      </c>
      <c r="AM37" s="15"/>
      <c r="AN37" s="15"/>
      <c r="AO37" s="15"/>
      <c r="AP37" s="15">
        <v>260</v>
      </c>
      <c r="AQ37" s="15">
        <v>234</v>
      </c>
      <c r="AR37" s="15"/>
      <c r="AS37" s="15"/>
      <c r="AT37" s="15"/>
      <c r="AU37" s="15">
        <v>106</v>
      </c>
      <c r="AV37" s="40">
        <v>210</v>
      </c>
      <c r="AW37" s="40"/>
      <c r="AX37" s="40"/>
      <c r="AY37" s="40" t="s">
        <v>12</v>
      </c>
      <c r="AZ37" s="16">
        <f t="shared" si="23"/>
        <v>198.8</v>
      </c>
      <c r="BA37" s="15"/>
      <c r="BB37" s="16">
        <f t="shared" si="24"/>
        <v>221.3</v>
      </c>
      <c r="BC37" s="15"/>
      <c r="BD37" s="16" t="e">
        <f t="shared" si="25"/>
        <v>#DIV/0!</v>
      </c>
      <c r="BE37" s="15"/>
      <c r="BF37" s="16" t="e">
        <f t="shared" si="26"/>
        <v>#DIV/0!</v>
      </c>
    </row>
    <row r="38" spans="1:58" s="17" customFormat="1" ht="11.25">
      <c r="A38" s="34" t="s">
        <v>44</v>
      </c>
      <c r="B38" s="42">
        <f>+B37/B36</f>
        <v>0.19968470835522859</v>
      </c>
      <c r="C38" s="42">
        <f>+C37/C36</f>
        <v>0.11472501478415138</v>
      </c>
      <c r="D38" s="33" t="e">
        <f t="shared" ref="D38:E38" si="27">+D37/D36</f>
        <v>#DIV/0!</v>
      </c>
      <c r="E38" s="33" t="e">
        <f t="shared" si="27"/>
        <v>#DIV/0!</v>
      </c>
      <c r="F38" s="42"/>
      <c r="G38" s="42">
        <f>+G37/G36</f>
        <v>0.25945241199478486</v>
      </c>
      <c r="H38" s="42">
        <f t="shared" ref="H38:J38" si="28">+H37/H36</f>
        <v>0.17564102564102563</v>
      </c>
      <c r="I38" s="42" t="e">
        <f t="shared" si="28"/>
        <v>#DIV/0!</v>
      </c>
      <c r="J38" s="42" t="e">
        <f t="shared" si="28"/>
        <v>#DIV/0!</v>
      </c>
      <c r="K38" s="42"/>
      <c r="L38" s="42">
        <f>+L37/L36</f>
        <v>0.2289156626506024</v>
      </c>
      <c r="M38" s="42">
        <f t="shared" ref="M38:O38" si="29">+M37/M36</f>
        <v>0.16181229773462782</v>
      </c>
      <c r="N38" s="42" t="e">
        <f t="shared" si="29"/>
        <v>#DIV/0!</v>
      </c>
      <c r="O38" s="42" t="e">
        <f t="shared" si="29"/>
        <v>#DIV/0!</v>
      </c>
      <c r="P38" s="42"/>
      <c r="Q38" s="42">
        <f>+Q37/Q36</f>
        <v>0.24641833810888253</v>
      </c>
      <c r="R38" s="42">
        <f t="shared" ref="R38:T38" si="30">+R37/R36</f>
        <v>0.21399839098954143</v>
      </c>
      <c r="S38" s="42" t="e">
        <f t="shared" si="30"/>
        <v>#DIV/0!</v>
      </c>
      <c r="T38" s="42" t="e">
        <f t="shared" si="30"/>
        <v>#DIV/0!</v>
      </c>
      <c r="U38" s="42"/>
      <c r="V38" s="42">
        <f>+V37/V36</f>
        <v>0.15147783251231528</v>
      </c>
      <c r="W38" s="42">
        <f t="shared" ref="W38:Y38" si="31">+W37/W36</f>
        <v>0.12999518536350504</v>
      </c>
      <c r="X38" s="42" t="e">
        <f t="shared" si="31"/>
        <v>#DIV/0!</v>
      </c>
      <c r="Y38" s="42" t="e">
        <f t="shared" si="31"/>
        <v>#DIV/0!</v>
      </c>
      <c r="Z38" s="42"/>
      <c r="AA38" s="42">
        <f>+AA37/AA36</f>
        <v>0.25895316804407714</v>
      </c>
      <c r="AB38" s="42">
        <f t="shared" ref="AB38:AD38" si="32">+AB37/AB36</f>
        <v>0.24127310061601642</v>
      </c>
      <c r="AC38" s="42" t="e">
        <f t="shared" si="32"/>
        <v>#DIV/0!</v>
      </c>
      <c r="AD38" s="42" t="e">
        <f t="shared" si="32"/>
        <v>#DIV/0!</v>
      </c>
      <c r="AE38" s="42"/>
      <c r="AF38" s="42">
        <f>+AF37/AF36</f>
        <v>0.20384615384615384</v>
      </c>
      <c r="AG38" s="42">
        <f t="shared" ref="AG38:AI38" si="33">+AG37/AG36</f>
        <v>0.15588235294117647</v>
      </c>
      <c r="AH38" s="42" t="e">
        <f t="shared" si="33"/>
        <v>#DIV/0!</v>
      </c>
      <c r="AI38" s="42" t="e">
        <f t="shared" si="33"/>
        <v>#DIV/0!</v>
      </c>
      <c r="AJ38" s="42"/>
      <c r="AK38" s="42">
        <f>+AK37/AK36</f>
        <v>0.221750212404418</v>
      </c>
      <c r="AL38" s="42">
        <f t="shared" ref="AL38:AN38" si="34">+AL37/AL36</f>
        <v>0.16770186335403728</v>
      </c>
      <c r="AM38" s="42" t="e">
        <f t="shared" si="34"/>
        <v>#DIV/0!</v>
      </c>
      <c r="AN38" s="42" t="e">
        <f t="shared" si="34"/>
        <v>#DIV/0!</v>
      </c>
      <c r="AO38" s="42"/>
      <c r="AP38" s="42">
        <f>+AP37/AP36</f>
        <v>0.26557711950970375</v>
      </c>
      <c r="AQ38" s="42">
        <f t="shared" ref="AQ38:AS38" si="35">+AQ37/AQ36</f>
        <v>0.23732251521298176</v>
      </c>
      <c r="AR38" s="42" t="e">
        <f t="shared" si="35"/>
        <v>#DIV/0!</v>
      </c>
      <c r="AS38" s="42" t="e">
        <f t="shared" si="35"/>
        <v>#DIV/0!</v>
      </c>
      <c r="AT38" s="42"/>
      <c r="AU38" s="42">
        <f>+AU37/AU36</f>
        <v>0.38129496402877699</v>
      </c>
      <c r="AV38" s="18">
        <f t="shared" ref="AV38:AX38" si="36">+AV37/AV36</f>
        <v>0.22556390977443608</v>
      </c>
      <c r="AW38" s="18" t="e">
        <f t="shared" si="36"/>
        <v>#DIV/0!</v>
      </c>
      <c r="AX38" s="18" t="e">
        <f t="shared" si="36"/>
        <v>#DIV/0!</v>
      </c>
      <c r="AY38" s="18" t="s">
        <v>12</v>
      </c>
      <c r="AZ38" s="19">
        <f>AZ37/AZ36</f>
        <v>0.22147950089126561</v>
      </c>
      <c r="BA38" s="18"/>
      <c r="BB38" s="19">
        <f>BB37/BB36</f>
        <v>0.1670188679245283</v>
      </c>
      <c r="BC38" s="18"/>
      <c r="BD38" s="19" t="e">
        <f>BD37/BD36</f>
        <v>#DIV/0!</v>
      </c>
      <c r="BE38" s="18"/>
      <c r="BF38" s="19" t="e">
        <f>BF37/BF36</f>
        <v>#DIV/0!</v>
      </c>
    </row>
    <row r="39" spans="1:58" s="44" customFormat="1" ht="11.25">
      <c r="A39" s="34" t="s">
        <v>45</v>
      </c>
      <c r="B39" s="15">
        <v>36</v>
      </c>
      <c r="C39" s="40">
        <v>26</v>
      </c>
      <c r="D39" s="40"/>
      <c r="E39" s="40"/>
      <c r="F39" s="15"/>
      <c r="G39" s="15">
        <v>18</v>
      </c>
      <c r="H39" s="15">
        <v>10</v>
      </c>
      <c r="I39" s="15"/>
      <c r="J39" s="15"/>
      <c r="K39" s="15"/>
      <c r="L39" s="15">
        <v>23</v>
      </c>
      <c r="M39" s="15">
        <v>20</v>
      </c>
      <c r="N39" s="15"/>
      <c r="O39" s="15"/>
      <c r="P39" s="15"/>
      <c r="Q39" s="15">
        <v>14</v>
      </c>
      <c r="R39" s="15">
        <v>61</v>
      </c>
      <c r="S39" s="15"/>
      <c r="T39" s="15"/>
      <c r="U39" s="15"/>
      <c r="V39" s="15">
        <v>41</v>
      </c>
      <c r="W39" s="15">
        <v>34</v>
      </c>
      <c r="X39" s="15"/>
      <c r="Y39" s="15"/>
      <c r="Z39" s="15"/>
      <c r="AA39" s="15">
        <v>20</v>
      </c>
      <c r="AB39" s="15">
        <v>35</v>
      </c>
      <c r="AC39" s="15"/>
      <c r="AD39" s="15"/>
      <c r="AE39" s="15"/>
      <c r="AF39" s="15">
        <v>4</v>
      </c>
      <c r="AG39" s="15">
        <v>5</v>
      </c>
      <c r="AH39" s="15"/>
      <c r="AI39" s="15"/>
      <c r="AJ39" s="15"/>
      <c r="AK39" s="15">
        <v>22</v>
      </c>
      <c r="AL39" s="15">
        <v>22</v>
      </c>
      <c r="AM39" s="15"/>
      <c r="AN39" s="15"/>
      <c r="AO39" s="15"/>
      <c r="AP39" s="15">
        <v>32</v>
      </c>
      <c r="AQ39" s="15">
        <v>10</v>
      </c>
      <c r="AR39" s="15"/>
      <c r="AS39" s="15"/>
      <c r="AT39" s="15"/>
      <c r="AU39" s="15">
        <v>20</v>
      </c>
      <c r="AV39" s="43">
        <v>32</v>
      </c>
      <c r="AW39" s="43"/>
      <c r="AX39" s="43"/>
      <c r="AY39" s="43" t="s">
        <v>12</v>
      </c>
      <c r="AZ39" s="16">
        <f t="shared" ref="AZ39" si="37">AVERAGE(B39,G39,L39,Q39,V39,AA39,AF39,AK39,AP39,AU39)</f>
        <v>23</v>
      </c>
      <c r="BA39" s="15"/>
      <c r="BB39" s="16">
        <f t="shared" ref="BB39" si="38">AVERAGE(C39,H39,M39,R39,W39,AB39,AG39,AL39,AQ39,AV39)</f>
        <v>25.5</v>
      </c>
      <c r="BC39" s="15"/>
      <c r="BD39" s="16" t="e">
        <f t="shared" ref="BD39" si="39">AVERAGE(D39,I39,N39,S39,X39,AC39,AH39,AM39,AR39,AW39)</f>
        <v>#DIV/0!</v>
      </c>
      <c r="BE39" s="15"/>
      <c r="BF39" s="16" t="e">
        <f t="shared" ref="BF39" si="40">AVERAGE(E39,J39,O39,T39,Y39,AD39,AI39,AN39,AS39,AX39)</f>
        <v>#DIV/0!</v>
      </c>
    </row>
    <row r="40" spans="1:58" s="17" customFormat="1" ht="11.25">
      <c r="A40" s="34" t="s">
        <v>46</v>
      </c>
      <c r="B40" s="42">
        <f>+B39/B36</f>
        <v>1.8917498686284815E-2</v>
      </c>
      <c r="C40" s="42">
        <f>+C39/C36</f>
        <v>7.68775872264932E-3</v>
      </c>
      <c r="D40" s="33" t="e">
        <f t="shared" ref="D40:E40" si="41">+D39/D36</f>
        <v>#DIV/0!</v>
      </c>
      <c r="E40" s="33" t="e">
        <f t="shared" si="41"/>
        <v>#DIV/0!</v>
      </c>
      <c r="F40" s="42"/>
      <c r="G40" s="42">
        <f>+G39/G36</f>
        <v>2.3468057366362451E-2</v>
      </c>
      <c r="H40" s="42">
        <f t="shared" ref="H40:J40" si="42">+H39/H36</f>
        <v>1.282051282051282E-2</v>
      </c>
      <c r="I40" s="42" t="e">
        <f t="shared" si="42"/>
        <v>#DIV/0!</v>
      </c>
      <c r="J40" s="42" t="e">
        <f t="shared" si="42"/>
        <v>#DIV/0!</v>
      </c>
      <c r="K40" s="42"/>
      <c r="L40" s="42">
        <f>+L39/L36</f>
        <v>2.5191675794085433E-2</v>
      </c>
      <c r="M40" s="42">
        <f t="shared" ref="M40:O40" si="43">+M39/M36</f>
        <v>2.1574973031283712E-2</v>
      </c>
      <c r="N40" s="42" t="e">
        <f t="shared" si="43"/>
        <v>#DIV/0!</v>
      </c>
      <c r="O40" s="42" t="e">
        <f t="shared" si="43"/>
        <v>#DIV/0!</v>
      </c>
      <c r="P40" s="42"/>
      <c r="Q40" s="42">
        <f>+Q39/Q36</f>
        <v>4.0114613180515762E-2</v>
      </c>
      <c r="R40" s="42">
        <f t="shared" ref="R40:T40" si="44">+R39/R36</f>
        <v>4.9074818986323411E-2</v>
      </c>
      <c r="S40" s="42" t="e">
        <f t="shared" si="44"/>
        <v>#DIV/0!</v>
      </c>
      <c r="T40" s="42" t="e">
        <f t="shared" si="44"/>
        <v>#DIV/0!</v>
      </c>
      <c r="U40" s="42"/>
      <c r="V40" s="42">
        <f>+V39/V36</f>
        <v>2.5246305418719212E-2</v>
      </c>
      <c r="W40" s="42">
        <f t="shared" ref="W40:Y40" si="45">+W39/W36</f>
        <v>1.6369764082811749E-2</v>
      </c>
      <c r="X40" s="42" t="e">
        <f t="shared" si="45"/>
        <v>#DIV/0!</v>
      </c>
      <c r="Y40" s="42" t="e">
        <f t="shared" si="45"/>
        <v>#DIV/0!</v>
      </c>
      <c r="Z40" s="42"/>
      <c r="AA40" s="42">
        <f>+AA39/AA36</f>
        <v>2.7548209366391185E-2</v>
      </c>
      <c r="AB40" s="42">
        <f t="shared" ref="AB40:AD40" si="46">+AB39/AB36</f>
        <v>3.5934291581108828E-2</v>
      </c>
      <c r="AC40" s="42" t="e">
        <f t="shared" si="46"/>
        <v>#DIV/0!</v>
      </c>
      <c r="AD40" s="42" t="e">
        <f t="shared" si="46"/>
        <v>#DIV/0!</v>
      </c>
      <c r="AE40" s="42"/>
      <c r="AF40" s="42">
        <f>+AF39/AF36</f>
        <v>1.5384615384615385E-2</v>
      </c>
      <c r="AG40" s="42">
        <f t="shared" ref="AG40:AI40" si="47">+AG39/AG36</f>
        <v>1.4705882352941176E-2</v>
      </c>
      <c r="AH40" s="42" t="e">
        <f t="shared" si="47"/>
        <v>#DIV/0!</v>
      </c>
      <c r="AI40" s="42" t="e">
        <f t="shared" si="47"/>
        <v>#DIV/0!</v>
      </c>
      <c r="AJ40" s="42"/>
      <c r="AK40" s="42">
        <f>+AK39/AK36</f>
        <v>1.8691588785046728E-2</v>
      </c>
      <c r="AL40" s="42">
        <f t="shared" ref="AL40:AN40" si="48">+AL39/AL36</f>
        <v>1.3664596273291925E-2</v>
      </c>
      <c r="AM40" s="42" t="e">
        <f t="shared" si="48"/>
        <v>#DIV/0!</v>
      </c>
      <c r="AN40" s="42" t="e">
        <f t="shared" si="48"/>
        <v>#DIV/0!</v>
      </c>
      <c r="AO40" s="42"/>
      <c r="AP40" s="42">
        <f>+AP39/AP36</f>
        <v>3.268641470888662E-2</v>
      </c>
      <c r="AQ40" s="42">
        <f t="shared" ref="AQ40:AS40" si="49">+AQ39/AQ36</f>
        <v>1.0141987829614604E-2</v>
      </c>
      <c r="AR40" s="42" t="e">
        <f t="shared" si="49"/>
        <v>#DIV/0!</v>
      </c>
      <c r="AS40" s="42" t="e">
        <f t="shared" si="49"/>
        <v>#DIV/0!</v>
      </c>
      <c r="AT40" s="42"/>
      <c r="AU40" s="42">
        <f>+AU39/AU36</f>
        <v>7.1942446043165464E-2</v>
      </c>
      <c r="AV40" s="18">
        <f t="shared" ref="AV40:AX40" si="50">+AV39/AV36</f>
        <v>3.4371643394199784E-2</v>
      </c>
      <c r="AW40" s="18" t="e">
        <f t="shared" si="50"/>
        <v>#DIV/0!</v>
      </c>
      <c r="AX40" s="18" t="e">
        <f t="shared" si="50"/>
        <v>#DIV/0!</v>
      </c>
      <c r="AY40" s="18" t="s">
        <v>12</v>
      </c>
      <c r="AZ40" s="19">
        <f>AZ39/AZ36</f>
        <v>2.5623885918003565E-2</v>
      </c>
      <c r="BA40" s="18"/>
      <c r="BB40" s="19">
        <f>BB39/BB36</f>
        <v>1.9245283018867923E-2</v>
      </c>
      <c r="BC40" s="18"/>
      <c r="BD40" s="19" t="e">
        <f>BD39/BD36</f>
        <v>#DIV/0!</v>
      </c>
      <c r="BE40" s="18"/>
      <c r="BF40" s="19" t="e">
        <f>BF39/BF36</f>
        <v>#DIV/0!</v>
      </c>
    </row>
    <row r="41" spans="1:58" s="44" customFormat="1" ht="11.25">
      <c r="A41" s="34" t="s">
        <v>47</v>
      </c>
      <c r="B41" s="15">
        <v>25</v>
      </c>
      <c r="C41" s="40">
        <v>27</v>
      </c>
      <c r="D41" s="40"/>
      <c r="E41" s="40"/>
      <c r="F41" s="15"/>
      <c r="G41" s="15">
        <v>14</v>
      </c>
      <c r="H41" s="15">
        <v>7</v>
      </c>
      <c r="I41" s="15"/>
      <c r="J41" s="15"/>
      <c r="K41" s="15"/>
      <c r="L41" s="15">
        <v>36</v>
      </c>
      <c r="M41" s="15">
        <v>8</v>
      </c>
      <c r="N41" s="15"/>
      <c r="O41" s="15"/>
      <c r="P41" s="15"/>
      <c r="Q41" s="15">
        <v>9</v>
      </c>
      <c r="R41" s="15">
        <v>6</v>
      </c>
      <c r="S41" s="15"/>
      <c r="T41" s="15"/>
      <c r="U41" s="15"/>
      <c r="V41" s="15">
        <v>16</v>
      </c>
      <c r="W41" s="15">
        <v>17</v>
      </c>
      <c r="X41" s="15"/>
      <c r="Y41" s="15"/>
      <c r="Z41" s="15"/>
      <c r="AA41" s="15">
        <v>8</v>
      </c>
      <c r="AB41" s="15">
        <v>10</v>
      </c>
      <c r="AC41" s="15"/>
      <c r="AD41" s="15"/>
      <c r="AE41" s="15"/>
      <c r="AF41" s="15">
        <v>6</v>
      </c>
      <c r="AG41" s="15">
        <v>3</v>
      </c>
      <c r="AH41" s="15"/>
      <c r="AI41" s="15"/>
      <c r="AJ41" s="15"/>
      <c r="AK41" s="15">
        <v>22</v>
      </c>
      <c r="AL41" s="15">
        <v>19</v>
      </c>
      <c r="AM41" s="15"/>
      <c r="AN41" s="15"/>
      <c r="AO41" s="15"/>
      <c r="AP41" s="15">
        <v>17</v>
      </c>
      <c r="AQ41" s="15">
        <v>10</v>
      </c>
      <c r="AR41" s="15"/>
      <c r="AS41" s="15"/>
      <c r="AT41" s="15"/>
      <c r="AU41" s="15">
        <v>6</v>
      </c>
      <c r="AV41" s="43">
        <v>9</v>
      </c>
      <c r="AW41" s="43"/>
      <c r="AX41" s="43"/>
      <c r="AY41" s="43" t="s">
        <v>12</v>
      </c>
      <c r="AZ41" s="16">
        <f t="shared" ref="AZ41" si="51">AVERAGE(B41,G41,L41,Q41,V41,AA41,AF41,AK41,AP41,AU41)</f>
        <v>15.9</v>
      </c>
      <c r="BA41" s="15"/>
      <c r="BB41" s="16">
        <f t="shared" ref="BB41" si="52">AVERAGE(C41,H41,M41,R41,W41,AB41,AG41,AL41,AQ41,AV41)</f>
        <v>11.6</v>
      </c>
      <c r="BC41" s="15"/>
      <c r="BD41" s="16" t="e">
        <f t="shared" ref="BD41" si="53">AVERAGE(D41,I41,N41,S41,X41,AC41,AH41,AM41,AR41,AW41)</f>
        <v>#DIV/0!</v>
      </c>
      <c r="BE41" s="15"/>
      <c r="BF41" s="16" t="e">
        <f t="shared" ref="BF41" si="54">AVERAGE(E41,J41,O41,T41,Y41,AD41,AI41,AN41,AS41,AX41)</f>
        <v>#DIV/0!</v>
      </c>
    </row>
    <row r="42" spans="1:58" s="17" customFormat="1" ht="11.25">
      <c r="A42" s="34" t="s">
        <v>48</v>
      </c>
      <c r="B42" s="42">
        <f>+B41/B36</f>
        <v>1.3137151865475564E-2</v>
      </c>
      <c r="C42" s="42">
        <f>+C41/C36</f>
        <v>7.9834417504435241E-3</v>
      </c>
      <c r="D42" s="33" t="e">
        <f t="shared" ref="D42:E42" si="55">+D41/D36</f>
        <v>#DIV/0!</v>
      </c>
      <c r="E42" s="33" t="e">
        <f t="shared" si="55"/>
        <v>#DIV/0!</v>
      </c>
      <c r="F42" s="42"/>
      <c r="G42" s="42">
        <f>+G41/G36</f>
        <v>1.8252933507170794E-2</v>
      </c>
      <c r="H42" s="42">
        <f t="shared" ref="H42:J42" si="56">+H41/H36</f>
        <v>8.9743589743589737E-3</v>
      </c>
      <c r="I42" s="42" t="e">
        <f t="shared" si="56"/>
        <v>#DIV/0!</v>
      </c>
      <c r="J42" s="42" t="e">
        <f t="shared" si="56"/>
        <v>#DIV/0!</v>
      </c>
      <c r="K42" s="42"/>
      <c r="L42" s="42">
        <f>+L41/L36</f>
        <v>3.9430449069003289E-2</v>
      </c>
      <c r="M42" s="42">
        <f t="shared" ref="M42:O42" si="57">+M41/M36</f>
        <v>8.6299892125134836E-3</v>
      </c>
      <c r="N42" s="42" t="e">
        <f t="shared" si="57"/>
        <v>#DIV/0!</v>
      </c>
      <c r="O42" s="42" t="e">
        <f t="shared" si="57"/>
        <v>#DIV/0!</v>
      </c>
      <c r="P42" s="42"/>
      <c r="Q42" s="42">
        <f>+Q41/Q36</f>
        <v>2.5787965616045846E-2</v>
      </c>
      <c r="R42" s="42">
        <f t="shared" ref="R42:T42" si="58">+R41/R36</f>
        <v>4.8270313757039418E-3</v>
      </c>
      <c r="S42" s="42" t="e">
        <f t="shared" si="58"/>
        <v>#DIV/0!</v>
      </c>
      <c r="T42" s="42" t="e">
        <f t="shared" si="58"/>
        <v>#DIV/0!</v>
      </c>
      <c r="U42" s="42"/>
      <c r="V42" s="42">
        <f>+V41/V36</f>
        <v>9.852216748768473E-3</v>
      </c>
      <c r="W42" s="42">
        <f t="shared" ref="W42:Y42" si="59">+W41/W36</f>
        <v>8.1848820414058745E-3</v>
      </c>
      <c r="X42" s="42" t="e">
        <f t="shared" si="59"/>
        <v>#DIV/0!</v>
      </c>
      <c r="Y42" s="42" t="e">
        <f t="shared" si="59"/>
        <v>#DIV/0!</v>
      </c>
      <c r="Z42" s="42"/>
      <c r="AA42" s="42">
        <f>+AA41/AA36</f>
        <v>1.1019283746556474E-2</v>
      </c>
      <c r="AB42" s="42">
        <f t="shared" ref="AB42:AD42" si="60">+AB41/AB36</f>
        <v>1.0266940451745379E-2</v>
      </c>
      <c r="AC42" s="42" t="e">
        <f t="shared" si="60"/>
        <v>#DIV/0!</v>
      </c>
      <c r="AD42" s="42" t="e">
        <f t="shared" si="60"/>
        <v>#DIV/0!</v>
      </c>
      <c r="AE42" s="42"/>
      <c r="AF42" s="42">
        <f>+AF41/AF36</f>
        <v>2.3076923076923078E-2</v>
      </c>
      <c r="AG42" s="42">
        <f t="shared" ref="AG42:AI42" si="61">+AG41/AG36</f>
        <v>8.8235294117647058E-3</v>
      </c>
      <c r="AH42" s="42" t="e">
        <f t="shared" si="61"/>
        <v>#DIV/0!</v>
      </c>
      <c r="AI42" s="42" t="e">
        <f t="shared" si="61"/>
        <v>#DIV/0!</v>
      </c>
      <c r="AJ42" s="42"/>
      <c r="AK42" s="42">
        <f>+AK41/AK36</f>
        <v>1.8691588785046728E-2</v>
      </c>
      <c r="AL42" s="42">
        <f t="shared" ref="AL42:AN42" si="62">+AL41/AL36</f>
        <v>1.1801242236024845E-2</v>
      </c>
      <c r="AM42" s="42" t="e">
        <f t="shared" si="62"/>
        <v>#DIV/0!</v>
      </c>
      <c r="AN42" s="42" t="e">
        <f t="shared" si="62"/>
        <v>#DIV/0!</v>
      </c>
      <c r="AO42" s="42"/>
      <c r="AP42" s="42">
        <f>+AP41/AP36</f>
        <v>1.7364657814096015E-2</v>
      </c>
      <c r="AQ42" s="42">
        <f t="shared" ref="AQ42:AS42" si="63">+AQ41/AQ36</f>
        <v>1.0141987829614604E-2</v>
      </c>
      <c r="AR42" s="42" t="e">
        <f t="shared" si="63"/>
        <v>#DIV/0!</v>
      </c>
      <c r="AS42" s="42" t="e">
        <f t="shared" si="63"/>
        <v>#DIV/0!</v>
      </c>
      <c r="AT42" s="42"/>
      <c r="AU42" s="42">
        <f>+AU41/AU36</f>
        <v>2.1582733812949641E-2</v>
      </c>
      <c r="AV42" s="33">
        <f t="shared" ref="AV42:AX42" si="64">+AV41/AV36</f>
        <v>9.6670247046186895E-3</v>
      </c>
      <c r="AW42" s="33" t="e">
        <f t="shared" si="64"/>
        <v>#DIV/0!</v>
      </c>
      <c r="AX42" s="33" t="e">
        <f t="shared" si="64"/>
        <v>#DIV/0!</v>
      </c>
      <c r="AY42" s="33" t="s">
        <v>12</v>
      </c>
      <c r="AZ42" s="45">
        <f>AZ41/AZ36</f>
        <v>1.7713903743315509E-2</v>
      </c>
      <c r="BA42" s="33"/>
      <c r="BB42" s="45">
        <f>BB41/BB36</f>
        <v>8.7547169811320758E-3</v>
      </c>
      <c r="BC42" s="33"/>
      <c r="BD42" s="45" t="e">
        <f>BD41/BD36</f>
        <v>#DIV/0!</v>
      </c>
      <c r="BE42" s="33"/>
      <c r="BF42" s="45" t="e">
        <f>BF41/BF36</f>
        <v>#DIV/0!</v>
      </c>
    </row>
    <row r="43" spans="1:58" s="17" customFormat="1" ht="11.25">
      <c r="A43" s="34" t="s">
        <v>49</v>
      </c>
      <c r="B43" s="46">
        <v>0</v>
      </c>
      <c r="C43" s="21">
        <v>0</v>
      </c>
      <c r="D43" s="21"/>
      <c r="E43" s="21"/>
      <c r="F43" s="46"/>
      <c r="G43" s="46">
        <v>0</v>
      </c>
      <c r="H43" s="46">
        <v>0</v>
      </c>
      <c r="I43" s="46"/>
      <c r="J43" s="46"/>
      <c r="K43" s="46"/>
      <c r="L43" s="46">
        <v>0</v>
      </c>
      <c r="M43" s="46">
        <v>0</v>
      </c>
      <c r="N43" s="46"/>
      <c r="O43" s="46"/>
      <c r="P43" s="46"/>
      <c r="Q43" s="46">
        <v>0</v>
      </c>
      <c r="R43" s="46">
        <v>0</v>
      </c>
      <c r="S43" s="46"/>
      <c r="T43" s="46"/>
      <c r="U43" s="46"/>
      <c r="V43" s="46">
        <v>0</v>
      </c>
      <c r="W43" s="46">
        <v>0</v>
      </c>
      <c r="X43" s="46"/>
      <c r="Y43" s="46"/>
      <c r="Z43" s="46"/>
      <c r="AA43" s="46">
        <v>0</v>
      </c>
      <c r="AB43" s="46">
        <v>0</v>
      </c>
      <c r="AC43" s="46"/>
      <c r="AD43" s="46"/>
      <c r="AE43" s="46"/>
      <c r="AF43" s="46">
        <v>0</v>
      </c>
      <c r="AG43" s="46">
        <v>0</v>
      </c>
      <c r="AH43" s="46"/>
      <c r="AI43" s="46"/>
      <c r="AJ43" s="46"/>
      <c r="AK43" s="46">
        <v>0</v>
      </c>
      <c r="AL43" s="46">
        <v>0</v>
      </c>
      <c r="AM43" s="46"/>
      <c r="AN43" s="46"/>
      <c r="AO43" s="46"/>
      <c r="AP43" s="46">
        <v>0</v>
      </c>
      <c r="AQ43" s="46">
        <v>0</v>
      </c>
      <c r="AR43" s="46"/>
      <c r="AS43" s="46"/>
      <c r="AT43" s="46"/>
      <c r="AU43" s="46">
        <v>0</v>
      </c>
      <c r="AV43" s="21">
        <v>0</v>
      </c>
      <c r="AW43" s="21"/>
      <c r="AX43" s="21"/>
      <c r="AY43" s="21"/>
      <c r="AZ43" s="16">
        <f t="shared" ref="AZ43:AZ44" si="65">AVERAGE(B43,G43,L43,Q43,V43,AA43,AF43,AK43,AP43,AU43)</f>
        <v>0</v>
      </c>
      <c r="BA43" s="15"/>
      <c r="BB43" s="16">
        <f t="shared" ref="BB43:BB44" si="66">AVERAGE(C43,H43,M43,R43,W43,AB43,AG43,AL43,AQ43,AV43)</f>
        <v>0</v>
      </c>
      <c r="BC43" s="15"/>
      <c r="BD43" s="16" t="e">
        <f t="shared" ref="BD43:BD44" si="67">AVERAGE(D43,I43,N43,S43,X43,AC43,AH43,AM43,AR43,AW43)</f>
        <v>#DIV/0!</v>
      </c>
      <c r="BE43" s="15"/>
      <c r="BF43" s="16" t="e">
        <f t="shared" ref="BF43:BF44" si="68">AVERAGE(E43,J43,O43,T43,Y43,AD43,AI43,AN43,AS43,AX43)</f>
        <v>#DIV/0!</v>
      </c>
    </row>
    <row r="44" spans="1:58" s="17" customFormat="1" ht="11.25">
      <c r="A44" s="47" t="s">
        <v>50</v>
      </c>
      <c r="B44" s="48">
        <v>0</v>
      </c>
      <c r="C44" s="49">
        <v>0</v>
      </c>
      <c r="D44" s="49"/>
      <c r="E44" s="49"/>
      <c r="F44" s="48"/>
      <c r="G44" s="48">
        <v>0</v>
      </c>
      <c r="H44" s="48">
        <v>0</v>
      </c>
      <c r="I44" s="48"/>
      <c r="J44" s="48"/>
      <c r="K44" s="48"/>
      <c r="L44" s="48">
        <v>0</v>
      </c>
      <c r="M44" s="48">
        <v>0</v>
      </c>
      <c r="N44" s="48"/>
      <c r="O44" s="48"/>
      <c r="P44" s="48"/>
      <c r="Q44" s="48">
        <v>0</v>
      </c>
      <c r="R44" s="48">
        <v>0</v>
      </c>
      <c r="S44" s="48"/>
      <c r="T44" s="48"/>
      <c r="U44" s="48"/>
      <c r="V44" s="48">
        <v>0</v>
      </c>
      <c r="W44" s="48">
        <v>0</v>
      </c>
      <c r="X44" s="48"/>
      <c r="Y44" s="48"/>
      <c r="Z44" s="48"/>
      <c r="AA44" s="48">
        <v>0</v>
      </c>
      <c r="AB44" s="48">
        <v>0</v>
      </c>
      <c r="AC44" s="48"/>
      <c r="AD44" s="48"/>
      <c r="AE44" s="48"/>
      <c r="AF44" s="48">
        <v>0</v>
      </c>
      <c r="AG44" s="48">
        <v>0</v>
      </c>
      <c r="AH44" s="48"/>
      <c r="AI44" s="48"/>
      <c r="AJ44" s="48"/>
      <c r="AK44" s="48">
        <v>0</v>
      </c>
      <c r="AL44" s="48">
        <v>0</v>
      </c>
      <c r="AM44" s="48"/>
      <c r="AN44" s="48"/>
      <c r="AO44" s="48"/>
      <c r="AP44" s="48">
        <v>0</v>
      </c>
      <c r="AQ44" s="48">
        <v>0</v>
      </c>
      <c r="AR44" s="48"/>
      <c r="AS44" s="48"/>
      <c r="AT44" s="48"/>
      <c r="AU44" s="48">
        <v>0</v>
      </c>
      <c r="AV44" s="49">
        <v>0</v>
      </c>
      <c r="AW44" s="49"/>
      <c r="AX44" s="49"/>
      <c r="AY44" s="49"/>
      <c r="AZ44" s="27">
        <f t="shared" si="65"/>
        <v>0</v>
      </c>
      <c r="BA44" s="79"/>
      <c r="BB44" s="27">
        <f t="shared" si="66"/>
        <v>0</v>
      </c>
      <c r="BC44" s="15"/>
      <c r="BD44" s="16" t="e">
        <f t="shared" si="67"/>
        <v>#DIV/0!</v>
      </c>
      <c r="BE44" s="15"/>
      <c r="BF44" s="16" t="e">
        <f t="shared" si="68"/>
        <v>#DIV/0!</v>
      </c>
    </row>
    <row r="45" spans="1:58" s="50" customFormat="1" ht="11.25">
      <c r="A45" s="34" t="s">
        <v>51</v>
      </c>
      <c r="B45" s="42">
        <f>+B43/B36</f>
        <v>0</v>
      </c>
      <c r="C45" s="42">
        <f>+C43/C36</f>
        <v>0</v>
      </c>
      <c r="D45" s="33" t="e">
        <f t="shared" ref="D45:E45" si="69">+D43/D36</f>
        <v>#DIV/0!</v>
      </c>
      <c r="E45" s="33" t="e">
        <f t="shared" si="69"/>
        <v>#DIV/0!</v>
      </c>
      <c r="F45" s="42"/>
      <c r="G45" s="42">
        <f>+G43/G36</f>
        <v>0</v>
      </c>
      <c r="H45" s="42">
        <f t="shared" ref="H45:J45" si="70">+H43/H36</f>
        <v>0</v>
      </c>
      <c r="I45" s="42" t="e">
        <f t="shared" si="70"/>
        <v>#DIV/0!</v>
      </c>
      <c r="J45" s="42" t="e">
        <f t="shared" si="70"/>
        <v>#DIV/0!</v>
      </c>
      <c r="K45" s="42" t="s">
        <v>12</v>
      </c>
      <c r="L45" s="42">
        <f>+L43/L36</f>
        <v>0</v>
      </c>
      <c r="M45" s="42">
        <f t="shared" ref="M45:O45" si="71">+M43/M36</f>
        <v>0</v>
      </c>
      <c r="N45" s="42" t="e">
        <f t="shared" si="71"/>
        <v>#DIV/0!</v>
      </c>
      <c r="O45" s="42" t="e">
        <f t="shared" si="71"/>
        <v>#DIV/0!</v>
      </c>
      <c r="P45" s="42" t="s">
        <v>12</v>
      </c>
      <c r="Q45" s="42">
        <f>+Q43/Q36</f>
        <v>0</v>
      </c>
      <c r="R45" s="42">
        <f t="shared" ref="R45:T45" si="72">+R43/R36</f>
        <v>0</v>
      </c>
      <c r="S45" s="42" t="e">
        <f t="shared" si="72"/>
        <v>#DIV/0!</v>
      </c>
      <c r="T45" s="42" t="e">
        <f t="shared" si="72"/>
        <v>#DIV/0!</v>
      </c>
      <c r="U45" s="42"/>
      <c r="V45" s="42">
        <f>+V43/V36</f>
        <v>0</v>
      </c>
      <c r="W45" s="42">
        <f t="shared" ref="W45:Y45" si="73">+W43/W36</f>
        <v>0</v>
      </c>
      <c r="X45" s="42" t="e">
        <f t="shared" si="73"/>
        <v>#DIV/0!</v>
      </c>
      <c r="Y45" s="42" t="e">
        <f t="shared" si="73"/>
        <v>#DIV/0!</v>
      </c>
      <c r="Z45" s="42"/>
      <c r="AA45" s="42">
        <f>+AA43/AA36</f>
        <v>0</v>
      </c>
      <c r="AB45" s="42">
        <f t="shared" ref="AB45:AD45" si="74">+AB43/AB36</f>
        <v>0</v>
      </c>
      <c r="AC45" s="42" t="e">
        <f t="shared" si="74"/>
        <v>#DIV/0!</v>
      </c>
      <c r="AD45" s="42" t="e">
        <f t="shared" si="74"/>
        <v>#DIV/0!</v>
      </c>
      <c r="AE45" s="42" t="s">
        <v>12</v>
      </c>
      <c r="AF45" s="42">
        <f>+AF43/AF36</f>
        <v>0</v>
      </c>
      <c r="AG45" s="42">
        <f t="shared" ref="AG45:AI45" si="75">+AG43/AG36</f>
        <v>0</v>
      </c>
      <c r="AH45" s="42" t="e">
        <f t="shared" si="75"/>
        <v>#DIV/0!</v>
      </c>
      <c r="AI45" s="42" t="e">
        <f t="shared" si="75"/>
        <v>#DIV/0!</v>
      </c>
      <c r="AJ45" s="42" t="s">
        <v>12</v>
      </c>
      <c r="AK45" s="42">
        <f>+AK43/AK36</f>
        <v>0</v>
      </c>
      <c r="AL45" s="42">
        <f t="shared" ref="AL45:AN45" si="76">+AL43/AL36</f>
        <v>0</v>
      </c>
      <c r="AM45" s="42" t="e">
        <f t="shared" si="76"/>
        <v>#DIV/0!</v>
      </c>
      <c r="AN45" s="42" t="e">
        <f t="shared" si="76"/>
        <v>#DIV/0!</v>
      </c>
      <c r="AO45" s="42" t="s">
        <v>12</v>
      </c>
      <c r="AP45" s="42">
        <f>+AP43/AP36</f>
        <v>0</v>
      </c>
      <c r="AQ45" s="42">
        <f t="shared" ref="AQ45:AS45" si="77">+AQ43/AQ36</f>
        <v>0</v>
      </c>
      <c r="AR45" s="42" t="e">
        <f t="shared" si="77"/>
        <v>#DIV/0!</v>
      </c>
      <c r="AS45" s="42" t="e">
        <f t="shared" si="77"/>
        <v>#DIV/0!</v>
      </c>
      <c r="AT45" s="42" t="s">
        <v>12</v>
      </c>
      <c r="AU45" s="42">
        <f>+AU43/AU36</f>
        <v>0</v>
      </c>
      <c r="AV45" s="33">
        <f t="shared" ref="AV45:AX45" si="78">+AV43/AV36</f>
        <v>0</v>
      </c>
      <c r="AW45" s="33" t="e">
        <f t="shared" si="78"/>
        <v>#DIV/0!</v>
      </c>
      <c r="AX45" s="33" t="e">
        <f t="shared" si="78"/>
        <v>#DIV/0!</v>
      </c>
      <c r="AY45" s="33"/>
      <c r="AZ45" s="45">
        <f>AZ43/AZ36</f>
        <v>0</v>
      </c>
      <c r="BA45" s="33"/>
      <c r="BB45" s="45">
        <f>BB43/BB36</f>
        <v>0</v>
      </c>
      <c r="BC45" s="33"/>
      <c r="BD45" s="45" t="e">
        <f>BD43/BD36</f>
        <v>#DIV/0!</v>
      </c>
      <c r="BE45" s="33"/>
      <c r="BF45" s="45" t="e">
        <f>BF43/BF36</f>
        <v>#DIV/0!</v>
      </c>
    </row>
    <row r="46" spans="1:58" s="17" customFormat="1" ht="3.75" customHeight="1">
      <c r="A46" s="17" t="s">
        <v>12</v>
      </c>
      <c r="B46" s="15"/>
      <c r="C46" s="15"/>
      <c r="D46" s="15"/>
      <c r="E46" s="15"/>
      <c r="F46" s="15"/>
      <c r="G46" s="15"/>
      <c r="H46" s="15"/>
      <c r="I46" s="15"/>
      <c r="J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F46" s="15"/>
      <c r="AG46" s="15"/>
      <c r="AH46" s="15"/>
      <c r="AI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6"/>
      <c r="BA46" s="15"/>
      <c r="BB46" s="16"/>
      <c r="BC46" s="15"/>
      <c r="BD46" s="16"/>
      <c r="BE46" s="15"/>
      <c r="BF46" s="16"/>
    </row>
    <row r="47" spans="1:58" s="17" customFormat="1">
      <c r="A47" s="91" t="s">
        <v>67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3"/>
      <c r="AW47" s="93"/>
      <c r="AX47" s="93"/>
      <c r="AY47" s="15"/>
      <c r="AZ47" s="16"/>
      <c r="BA47" s="15"/>
      <c r="BB47" s="16"/>
      <c r="BC47" s="15"/>
      <c r="BD47" s="16"/>
      <c r="BE47" s="15"/>
      <c r="BF47" s="16"/>
    </row>
    <row r="48" spans="1:58" s="17" customFormat="1" ht="11.25">
      <c r="A48" s="17" t="s">
        <v>42</v>
      </c>
      <c r="B48" s="15">
        <v>50</v>
      </c>
      <c r="C48" s="15">
        <v>212</v>
      </c>
      <c r="D48" s="15"/>
      <c r="E48" s="15"/>
      <c r="F48" s="15"/>
      <c r="G48" s="15">
        <v>101</v>
      </c>
      <c r="H48" s="15">
        <v>217</v>
      </c>
      <c r="I48" s="15"/>
      <c r="J48" s="15"/>
      <c r="K48" s="15"/>
      <c r="L48" s="15">
        <v>77</v>
      </c>
      <c r="M48" s="15">
        <v>126</v>
      </c>
      <c r="N48" s="15"/>
      <c r="O48" s="15"/>
      <c r="P48" s="15"/>
      <c r="Q48" s="15">
        <v>1267</v>
      </c>
      <c r="R48" s="15">
        <v>1310</v>
      </c>
      <c r="S48" s="15"/>
      <c r="T48" s="15"/>
      <c r="U48" s="15"/>
      <c r="V48" s="15">
        <v>378</v>
      </c>
      <c r="W48" s="15">
        <v>622</v>
      </c>
      <c r="X48" s="15"/>
      <c r="Y48" s="15"/>
      <c r="Z48" s="15"/>
      <c r="AA48" s="15">
        <v>85</v>
      </c>
      <c r="AB48" s="15">
        <v>193</v>
      </c>
      <c r="AC48" s="15"/>
      <c r="AD48" s="15"/>
      <c r="AE48" s="15"/>
      <c r="AF48" s="15">
        <v>160</v>
      </c>
      <c r="AG48" s="15">
        <v>231</v>
      </c>
      <c r="AH48" s="15"/>
      <c r="AI48" s="15"/>
      <c r="AJ48" s="15"/>
      <c r="AK48" s="15">
        <v>280</v>
      </c>
      <c r="AL48" s="15">
        <v>1082</v>
      </c>
      <c r="AM48" s="15"/>
      <c r="AN48" s="15"/>
      <c r="AO48" s="15"/>
      <c r="AP48" s="15">
        <v>28</v>
      </c>
      <c r="AQ48" s="15">
        <v>58</v>
      </c>
      <c r="AR48" s="15"/>
      <c r="AS48" s="15"/>
      <c r="AT48" s="15"/>
      <c r="AU48" s="15">
        <v>53</v>
      </c>
      <c r="AV48" s="15">
        <v>157</v>
      </c>
      <c r="AW48" s="15"/>
      <c r="AX48" s="15"/>
      <c r="AY48" s="15"/>
      <c r="AZ48" s="16">
        <f t="shared" ref="AZ48:AZ49" si="79">AVERAGE(B48,G48,L48,Q48,V48,AA48,AF48,AK48,AP48,AU48)</f>
        <v>247.9</v>
      </c>
      <c r="BA48" s="15"/>
      <c r="BB48" s="16">
        <f t="shared" ref="BB48:BB49" si="80">AVERAGE(C48,H48,M48,R48,W48,AB48,AG48,AL48,AQ48,AV48)</f>
        <v>420.8</v>
      </c>
      <c r="BC48" s="15"/>
      <c r="BD48" s="16" t="e">
        <f t="shared" ref="BD48:BD49" si="81">AVERAGE(D48,I48,N48,S48,X48,AC48,AH48,AM48,AR48,AW48)</f>
        <v>#DIV/0!</v>
      </c>
      <c r="BE48" s="15"/>
      <c r="BF48" s="16" t="e">
        <f t="shared" ref="BF48:BF49" si="82">AVERAGE(E48,J48,O48,T48,Y48,AD48,AI48,AN48,AS48,AX48)</f>
        <v>#DIV/0!</v>
      </c>
    </row>
    <row r="49" spans="1:58" s="32" customFormat="1" ht="11.25">
      <c r="A49" s="17" t="s">
        <v>43</v>
      </c>
      <c r="B49" s="15">
        <v>20</v>
      </c>
      <c r="C49" s="40">
        <v>100</v>
      </c>
      <c r="D49" s="40"/>
      <c r="E49" s="40"/>
      <c r="F49" s="15"/>
      <c r="G49" s="15">
        <v>53</v>
      </c>
      <c r="H49" s="15">
        <v>100</v>
      </c>
      <c r="I49" s="15"/>
      <c r="J49" s="15"/>
      <c r="K49" s="15"/>
      <c r="L49" s="15">
        <v>31</v>
      </c>
      <c r="M49" s="15">
        <v>48</v>
      </c>
      <c r="N49" s="15"/>
      <c r="O49" s="15"/>
      <c r="P49" s="15"/>
      <c r="Q49" s="15">
        <v>370</v>
      </c>
      <c r="R49" s="15">
        <v>389</v>
      </c>
      <c r="S49" s="15"/>
      <c r="T49" s="15"/>
      <c r="U49" s="15"/>
      <c r="V49" s="15">
        <v>137</v>
      </c>
      <c r="W49" s="15">
        <v>228</v>
      </c>
      <c r="X49" s="15"/>
      <c r="Y49" s="15"/>
      <c r="Z49" s="15"/>
      <c r="AA49" s="15">
        <v>39</v>
      </c>
      <c r="AB49" s="15">
        <v>85</v>
      </c>
      <c r="AC49" s="15"/>
      <c r="AD49" s="15"/>
      <c r="AE49" s="15"/>
      <c r="AF49" s="15">
        <v>73</v>
      </c>
      <c r="AG49" s="15">
        <v>113</v>
      </c>
      <c r="AH49" s="15"/>
      <c r="AI49" s="15"/>
      <c r="AJ49" s="15"/>
      <c r="AK49" s="15">
        <v>103</v>
      </c>
      <c r="AL49" s="15">
        <v>269</v>
      </c>
      <c r="AM49" s="15"/>
      <c r="AN49" s="15"/>
      <c r="AO49" s="15"/>
      <c r="AP49" s="15">
        <v>11</v>
      </c>
      <c r="AQ49" s="15">
        <v>26</v>
      </c>
      <c r="AR49" s="15"/>
      <c r="AS49" s="15"/>
      <c r="AT49" s="15"/>
      <c r="AU49" s="15">
        <v>24</v>
      </c>
      <c r="AV49" s="40">
        <v>57</v>
      </c>
      <c r="AW49" s="40"/>
      <c r="AX49" s="40"/>
      <c r="AY49" s="31"/>
      <c r="AZ49" s="16">
        <f t="shared" si="79"/>
        <v>86.1</v>
      </c>
      <c r="BA49" s="15"/>
      <c r="BB49" s="16">
        <f t="shared" si="80"/>
        <v>141.5</v>
      </c>
      <c r="BC49" s="15"/>
      <c r="BD49" s="16" t="e">
        <f t="shared" si="81"/>
        <v>#DIV/0!</v>
      </c>
      <c r="BE49" s="15"/>
      <c r="BF49" s="16" t="e">
        <f t="shared" si="82"/>
        <v>#DIV/0!</v>
      </c>
    </row>
    <row r="50" spans="1:58" s="51" customFormat="1" ht="11.25">
      <c r="A50" s="17" t="s">
        <v>44</v>
      </c>
      <c r="B50" s="42">
        <f>+B49/B48</f>
        <v>0.4</v>
      </c>
      <c r="C50" s="42">
        <f>+C49/C48</f>
        <v>0.47169811320754718</v>
      </c>
      <c r="D50" s="33" t="e">
        <f t="shared" ref="D50:E50" si="83">+D49/D48</f>
        <v>#DIV/0!</v>
      </c>
      <c r="E50" s="33" t="e">
        <f t="shared" si="83"/>
        <v>#DIV/0!</v>
      </c>
      <c r="F50" s="42"/>
      <c r="G50" s="42">
        <f>+G49/G48</f>
        <v>0.52475247524752477</v>
      </c>
      <c r="H50" s="42">
        <f t="shared" ref="H50:J50" si="84">+H49/H48</f>
        <v>0.46082949308755761</v>
      </c>
      <c r="I50" s="42" t="e">
        <f t="shared" si="84"/>
        <v>#DIV/0!</v>
      </c>
      <c r="J50" s="42" t="e">
        <f t="shared" si="84"/>
        <v>#DIV/0!</v>
      </c>
      <c r="K50" s="42"/>
      <c r="L50" s="42">
        <f>+L49/L48</f>
        <v>0.40259740259740262</v>
      </c>
      <c r="M50" s="42">
        <f t="shared" ref="M50:O50" si="85">+M49/M48</f>
        <v>0.38095238095238093</v>
      </c>
      <c r="N50" s="42" t="e">
        <f t="shared" si="85"/>
        <v>#DIV/0!</v>
      </c>
      <c r="O50" s="42" t="e">
        <f t="shared" si="85"/>
        <v>#DIV/0!</v>
      </c>
      <c r="P50" s="42"/>
      <c r="Q50" s="42">
        <f>+Q49/Q48</f>
        <v>0.2920284135753749</v>
      </c>
      <c r="R50" s="42">
        <f t="shared" ref="R50:T50" si="86">+R49/R48</f>
        <v>0.2969465648854962</v>
      </c>
      <c r="S50" s="42" t="e">
        <f t="shared" si="86"/>
        <v>#DIV/0!</v>
      </c>
      <c r="T50" s="42" t="e">
        <f t="shared" si="86"/>
        <v>#DIV/0!</v>
      </c>
      <c r="U50" s="42"/>
      <c r="V50" s="42">
        <f>+V49/V48</f>
        <v>0.36243386243386244</v>
      </c>
      <c r="W50" s="42">
        <f t="shared" ref="W50:Y50" si="87">+W49/W48</f>
        <v>0.36655948553054662</v>
      </c>
      <c r="X50" s="42" t="e">
        <f t="shared" si="87"/>
        <v>#DIV/0!</v>
      </c>
      <c r="Y50" s="42" t="e">
        <f t="shared" si="87"/>
        <v>#DIV/0!</v>
      </c>
      <c r="Z50" s="42"/>
      <c r="AA50" s="42">
        <f>+AA49/AA48</f>
        <v>0.45882352941176469</v>
      </c>
      <c r="AB50" s="42">
        <f t="shared" ref="AB50:AD50" si="88">+AB49/AB48</f>
        <v>0.44041450777202074</v>
      </c>
      <c r="AC50" s="42" t="e">
        <f t="shared" si="88"/>
        <v>#DIV/0!</v>
      </c>
      <c r="AD50" s="42" t="e">
        <f t="shared" si="88"/>
        <v>#DIV/0!</v>
      </c>
      <c r="AE50" s="42"/>
      <c r="AF50" s="42">
        <f>+AF49/AF48</f>
        <v>0.45624999999999999</v>
      </c>
      <c r="AG50" s="42">
        <f t="shared" ref="AG50:AI50" si="89">+AG49/AG48</f>
        <v>0.48917748917748916</v>
      </c>
      <c r="AH50" s="42" t="e">
        <f t="shared" si="89"/>
        <v>#DIV/0!</v>
      </c>
      <c r="AI50" s="42" t="e">
        <f t="shared" si="89"/>
        <v>#DIV/0!</v>
      </c>
      <c r="AJ50" s="42"/>
      <c r="AK50" s="42">
        <f>+AK49/AK48</f>
        <v>0.36785714285714288</v>
      </c>
      <c r="AL50" s="42">
        <f t="shared" ref="AL50:AN50" si="90">+AL49/AL48</f>
        <v>0.24861367837338263</v>
      </c>
      <c r="AM50" s="42" t="e">
        <f t="shared" si="90"/>
        <v>#DIV/0!</v>
      </c>
      <c r="AN50" s="42" t="e">
        <f t="shared" si="90"/>
        <v>#DIV/0!</v>
      </c>
      <c r="AO50" s="42"/>
      <c r="AP50" s="42">
        <f>+AP49/AP48</f>
        <v>0.39285714285714285</v>
      </c>
      <c r="AQ50" s="42">
        <f t="shared" ref="AQ50:AS50" si="91">+AQ49/AQ48</f>
        <v>0.44827586206896552</v>
      </c>
      <c r="AR50" s="42" t="e">
        <f t="shared" si="91"/>
        <v>#DIV/0!</v>
      </c>
      <c r="AS50" s="42" t="e">
        <f t="shared" si="91"/>
        <v>#DIV/0!</v>
      </c>
      <c r="AT50" s="42"/>
      <c r="AU50" s="42">
        <f>+AU49/AU48</f>
        <v>0.45283018867924529</v>
      </c>
      <c r="AV50" s="33">
        <f t="shared" ref="AV50:AX50" si="92">+AV49/AV48</f>
        <v>0.36305732484076431</v>
      </c>
      <c r="AW50" s="33" t="e">
        <f t="shared" si="92"/>
        <v>#DIV/0!</v>
      </c>
      <c r="AX50" s="33" t="e">
        <f t="shared" si="92"/>
        <v>#DIV/0!</v>
      </c>
      <c r="AY50" s="33"/>
      <c r="AZ50" s="45">
        <f>AZ49/AZ48</f>
        <v>0.34731746672045177</v>
      </c>
      <c r="BA50" s="33"/>
      <c r="BB50" s="45">
        <f>BB49/BB48</f>
        <v>0.33626425855513309</v>
      </c>
      <c r="BC50" s="33"/>
      <c r="BD50" s="45" t="e">
        <f>BD49/BD48</f>
        <v>#DIV/0!</v>
      </c>
      <c r="BE50" s="33"/>
      <c r="BF50" s="45" t="e">
        <f>BF49/BF48</f>
        <v>#DIV/0!</v>
      </c>
    </row>
    <row r="51" spans="1:58" s="32" customFormat="1" ht="11.25">
      <c r="A51" s="17" t="s">
        <v>45</v>
      </c>
      <c r="B51" s="15">
        <v>2</v>
      </c>
      <c r="C51" s="40">
        <v>9</v>
      </c>
      <c r="D51" s="40"/>
      <c r="E51" s="40"/>
      <c r="F51" s="15"/>
      <c r="G51" s="15">
        <v>18</v>
      </c>
      <c r="H51" s="15">
        <v>25</v>
      </c>
      <c r="I51" s="15"/>
      <c r="J51" s="15"/>
      <c r="K51" s="15"/>
      <c r="L51" s="15">
        <v>3</v>
      </c>
      <c r="M51" s="15">
        <v>6</v>
      </c>
      <c r="N51" s="15"/>
      <c r="O51" s="15"/>
      <c r="P51" s="15"/>
      <c r="Q51" s="15">
        <v>41</v>
      </c>
      <c r="R51" s="15">
        <v>46</v>
      </c>
      <c r="S51" s="15"/>
      <c r="T51" s="15"/>
      <c r="U51" s="15"/>
      <c r="V51" s="15">
        <v>27</v>
      </c>
      <c r="W51" s="15">
        <v>41</v>
      </c>
      <c r="X51" s="15"/>
      <c r="Y51" s="15"/>
      <c r="Z51" s="15"/>
      <c r="AA51" s="15">
        <v>13</v>
      </c>
      <c r="AB51" s="15">
        <v>22</v>
      </c>
      <c r="AC51" s="15"/>
      <c r="AD51" s="15"/>
      <c r="AE51" s="15"/>
      <c r="AF51" s="15">
        <v>22</v>
      </c>
      <c r="AG51" s="15">
        <v>31</v>
      </c>
      <c r="AH51" s="15"/>
      <c r="AI51" s="15"/>
      <c r="AJ51" s="15"/>
      <c r="AK51" s="15">
        <v>23</v>
      </c>
      <c r="AL51" s="15">
        <v>31</v>
      </c>
      <c r="AM51" s="15"/>
      <c r="AN51" s="15"/>
      <c r="AO51" s="15"/>
      <c r="AP51" s="15">
        <v>1</v>
      </c>
      <c r="AQ51" s="15">
        <v>5</v>
      </c>
      <c r="AR51" s="15"/>
      <c r="AS51" s="15"/>
      <c r="AT51" s="15"/>
      <c r="AU51" s="15">
        <v>8</v>
      </c>
      <c r="AV51" s="40">
        <v>13</v>
      </c>
      <c r="AW51" s="40"/>
      <c r="AX51" s="40"/>
      <c r="AY51" s="31"/>
      <c r="AZ51" s="16">
        <f t="shared" ref="AZ51" si="93">AVERAGE(B51,G51,L51,Q51,V51,AA51,AF51,AK51,AP51,AU51)</f>
        <v>15.8</v>
      </c>
      <c r="BA51" s="15"/>
      <c r="BB51" s="16">
        <f t="shared" ref="BB51" si="94">AVERAGE(C51,H51,M51,R51,W51,AB51,AG51,AL51,AQ51,AV51)</f>
        <v>22.9</v>
      </c>
      <c r="BC51" s="15"/>
      <c r="BD51" s="16" t="e">
        <f t="shared" ref="BD51" si="95">AVERAGE(D51,I51,N51,S51,X51,AC51,AH51,AM51,AR51,AW51)</f>
        <v>#DIV/0!</v>
      </c>
      <c r="BE51" s="15"/>
      <c r="BF51" s="16" t="e">
        <f t="shared" ref="BF51" si="96">AVERAGE(E51,J51,O51,T51,Y51,AD51,AI51,AN51,AS51,AX51)</f>
        <v>#DIV/0!</v>
      </c>
    </row>
    <row r="52" spans="1:58" s="51" customFormat="1" ht="11.25">
      <c r="A52" s="17" t="s">
        <v>46</v>
      </c>
      <c r="B52" s="42">
        <f>+B51/B48</f>
        <v>0.04</v>
      </c>
      <c r="C52" s="42">
        <f>+C51/C48</f>
        <v>4.2452830188679243E-2</v>
      </c>
      <c r="D52" s="33" t="e">
        <f t="shared" ref="D52:E52" si="97">+D51/D48</f>
        <v>#DIV/0!</v>
      </c>
      <c r="E52" s="33" t="e">
        <f t="shared" si="97"/>
        <v>#DIV/0!</v>
      </c>
      <c r="F52" s="42"/>
      <c r="G52" s="42">
        <f>+G51/G48</f>
        <v>0.17821782178217821</v>
      </c>
      <c r="H52" s="42">
        <f t="shared" ref="H52:J52" si="98">+H51/H48</f>
        <v>0.1152073732718894</v>
      </c>
      <c r="I52" s="42" t="e">
        <f t="shared" si="98"/>
        <v>#DIV/0!</v>
      </c>
      <c r="J52" s="42" t="e">
        <f t="shared" si="98"/>
        <v>#DIV/0!</v>
      </c>
      <c r="K52" s="42"/>
      <c r="L52" s="42">
        <f>+L51/L48</f>
        <v>3.896103896103896E-2</v>
      </c>
      <c r="M52" s="42">
        <f t="shared" ref="M52:O52" si="99">+M51/M48</f>
        <v>4.7619047619047616E-2</v>
      </c>
      <c r="N52" s="42" t="e">
        <f t="shared" si="99"/>
        <v>#DIV/0!</v>
      </c>
      <c r="O52" s="42" t="e">
        <f t="shared" si="99"/>
        <v>#DIV/0!</v>
      </c>
      <c r="P52" s="42"/>
      <c r="Q52" s="42">
        <f>+Q51/Q48</f>
        <v>3.235990528808208E-2</v>
      </c>
      <c r="R52" s="42">
        <f t="shared" ref="R52:T52" si="100">+R51/R48</f>
        <v>3.5114503816793895E-2</v>
      </c>
      <c r="S52" s="42" t="e">
        <f t="shared" si="100"/>
        <v>#DIV/0!</v>
      </c>
      <c r="T52" s="42" t="e">
        <f t="shared" si="100"/>
        <v>#DIV/0!</v>
      </c>
      <c r="U52" s="42"/>
      <c r="V52" s="42">
        <f>+V51/V48</f>
        <v>7.1428571428571425E-2</v>
      </c>
      <c r="W52" s="42">
        <f t="shared" ref="W52:Y52" si="101">+W51/W48</f>
        <v>6.591639871382636E-2</v>
      </c>
      <c r="X52" s="42" t="e">
        <f t="shared" si="101"/>
        <v>#DIV/0!</v>
      </c>
      <c r="Y52" s="42" t="e">
        <f t="shared" si="101"/>
        <v>#DIV/0!</v>
      </c>
      <c r="Z52" s="42"/>
      <c r="AA52" s="42">
        <f>+AA51/AA48</f>
        <v>0.15294117647058825</v>
      </c>
      <c r="AB52" s="42">
        <f t="shared" ref="AB52:AD52" si="102">+AB51/AB48</f>
        <v>0.11398963730569948</v>
      </c>
      <c r="AC52" s="42" t="e">
        <f t="shared" si="102"/>
        <v>#DIV/0!</v>
      </c>
      <c r="AD52" s="42" t="e">
        <f t="shared" si="102"/>
        <v>#DIV/0!</v>
      </c>
      <c r="AE52" s="42"/>
      <c r="AF52" s="42">
        <f>+AF51/AF48</f>
        <v>0.13750000000000001</v>
      </c>
      <c r="AG52" s="42">
        <f t="shared" ref="AG52:AI52" si="103">+AG51/AG48</f>
        <v>0.13419913419913421</v>
      </c>
      <c r="AH52" s="42" t="e">
        <f t="shared" si="103"/>
        <v>#DIV/0!</v>
      </c>
      <c r="AI52" s="42" t="e">
        <f t="shared" si="103"/>
        <v>#DIV/0!</v>
      </c>
      <c r="AJ52" s="42"/>
      <c r="AK52" s="42">
        <f>+AK51/AK48</f>
        <v>8.2142857142857142E-2</v>
      </c>
      <c r="AL52" s="42">
        <f t="shared" ref="AL52:AN52" si="104">+AL51/AL48</f>
        <v>2.865064695009242E-2</v>
      </c>
      <c r="AM52" s="42" t="e">
        <f t="shared" si="104"/>
        <v>#DIV/0!</v>
      </c>
      <c r="AN52" s="42" t="e">
        <f t="shared" si="104"/>
        <v>#DIV/0!</v>
      </c>
      <c r="AO52" s="42"/>
      <c r="AP52" s="42">
        <f>+AP51/AP48</f>
        <v>3.5714285714285712E-2</v>
      </c>
      <c r="AQ52" s="42">
        <f t="shared" ref="AQ52:AS52" si="105">+AQ51/AQ48</f>
        <v>8.6206896551724144E-2</v>
      </c>
      <c r="AR52" s="42" t="e">
        <f t="shared" si="105"/>
        <v>#DIV/0!</v>
      </c>
      <c r="AS52" s="42" t="e">
        <f t="shared" si="105"/>
        <v>#DIV/0!</v>
      </c>
      <c r="AT52" s="42"/>
      <c r="AU52" s="42">
        <f>+AU51/AU48</f>
        <v>0.15094339622641509</v>
      </c>
      <c r="AV52" s="33">
        <f t="shared" ref="AV52:AX52" si="106">+AV51/AV48</f>
        <v>8.2802547770700632E-2</v>
      </c>
      <c r="AW52" s="33" t="e">
        <f t="shared" si="106"/>
        <v>#DIV/0!</v>
      </c>
      <c r="AX52" s="33" t="e">
        <f t="shared" si="106"/>
        <v>#DIV/0!</v>
      </c>
      <c r="AY52" s="33"/>
      <c r="AZ52" s="45">
        <f>AZ51/AZ48</f>
        <v>6.3735377168212995E-2</v>
      </c>
      <c r="BA52" s="33"/>
      <c r="BB52" s="45">
        <f>BB51/BB48</f>
        <v>5.4420152091254746E-2</v>
      </c>
      <c r="BC52" s="33"/>
      <c r="BD52" s="45" t="e">
        <f>BD51/BD48</f>
        <v>#DIV/0!</v>
      </c>
      <c r="BE52" s="33"/>
      <c r="BF52" s="45" t="e">
        <f>BF51/BF48</f>
        <v>#DIV/0!</v>
      </c>
    </row>
    <row r="53" spans="1:58" s="32" customFormat="1" ht="11.25">
      <c r="A53" s="17" t="s">
        <v>47</v>
      </c>
      <c r="B53" s="15">
        <v>0</v>
      </c>
      <c r="C53" s="40">
        <v>0</v>
      </c>
      <c r="D53" s="40"/>
      <c r="E53" s="40"/>
      <c r="F53" s="15"/>
      <c r="G53" s="15">
        <v>1</v>
      </c>
      <c r="H53" s="15">
        <v>5</v>
      </c>
      <c r="I53" s="15"/>
      <c r="J53" s="15"/>
      <c r="K53" s="15"/>
      <c r="L53" s="15">
        <v>1</v>
      </c>
      <c r="M53" s="15">
        <v>1</v>
      </c>
      <c r="N53" s="15"/>
      <c r="O53" s="15"/>
      <c r="P53" s="15"/>
      <c r="Q53" s="15">
        <v>20</v>
      </c>
      <c r="R53" s="15">
        <v>20</v>
      </c>
      <c r="S53" s="15"/>
      <c r="T53" s="15"/>
      <c r="U53" s="15"/>
      <c r="V53" s="15">
        <v>5</v>
      </c>
      <c r="W53" s="15">
        <v>6</v>
      </c>
      <c r="X53" s="15"/>
      <c r="Y53" s="15"/>
      <c r="Z53" s="15"/>
      <c r="AA53" s="15">
        <v>0</v>
      </c>
      <c r="AB53" s="15">
        <v>2</v>
      </c>
      <c r="AC53" s="15"/>
      <c r="AD53" s="15"/>
      <c r="AE53" s="15"/>
      <c r="AF53" s="15">
        <v>1</v>
      </c>
      <c r="AG53" s="15">
        <v>1</v>
      </c>
      <c r="AH53" s="15"/>
      <c r="AI53" s="15"/>
      <c r="AJ53" s="15"/>
      <c r="AK53" s="15">
        <v>1</v>
      </c>
      <c r="AL53" s="15">
        <v>2</v>
      </c>
      <c r="AM53" s="15"/>
      <c r="AN53" s="15"/>
      <c r="AO53" s="15"/>
      <c r="AP53" s="15">
        <v>0</v>
      </c>
      <c r="AQ53" s="15">
        <v>1</v>
      </c>
      <c r="AR53" s="15"/>
      <c r="AS53" s="15"/>
      <c r="AT53" s="15"/>
      <c r="AU53" s="15">
        <v>1</v>
      </c>
      <c r="AV53" s="40">
        <v>3</v>
      </c>
      <c r="AW53" s="40"/>
      <c r="AX53" s="40"/>
      <c r="AY53" s="31"/>
      <c r="AZ53" s="16">
        <f t="shared" ref="AZ53" si="107">AVERAGE(B53,G53,L53,Q53,V53,AA53,AF53,AK53,AP53,AU53)</f>
        <v>3</v>
      </c>
      <c r="BA53" s="15"/>
      <c r="BB53" s="16">
        <f t="shared" ref="BB53" si="108">AVERAGE(C53,H53,M53,R53,W53,AB53,AG53,AL53,AQ53,AV53)</f>
        <v>4.0999999999999996</v>
      </c>
      <c r="BC53" s="15"/>
      <c r="BD53" s="16" t="e">
        <f t="shared" ref="BD53" si="109">AVERAGE(D53,I53,N53,S53,X53,AC53,AH53,AM53,AR53,AW53)</f>
        <v>#DIV/0!</v>
      </c>
      <c r="BE53" s="15"/>
      <c r="BF53" s="16" t="e">
        <f t="shared" ref="BF53" si="110">AVERAGE(E53,J53,O53,T53,Y53,AD53,AI53,AN53,AS53,AX53)</f>
        <v>#DIV/0!</v>
      </c>
    </row>
    <row r="54" spans="1:58" s="51" customFormat="1" ht="11.25">
      <c r="A54" s="17" t="s">
        <v>48</v>
      </c>
      <c r="B54" s="42">
        <f>+B53/B48</f>
        <v>0</v>
      </c>
      <c r="C54" s="42">
        <f>+C53/C48</f>
        <v>0</v>
      </c>
      <c r="D54" s="33" t="e">
        <f t="shared" ref="D54:E54" si="111">+D53/D48</f>
        <v>#DIV/0!</v>
      </c>
      <c r="E54" s="33" t="e">
        <f t="shared" si="111"/>
        <v>#DIV/0!</v>
      </c>
      <c r="F54" s="42"/>
      <c r="G54" s="42">
        <f>+G53/G48</f>
        <v>9.9009900990099011E-3</v>
      </c>
      <c r="H54" s="42">
        <f t="shared" ref="H54:J54" si="112">+H53/H48</f>
        <v>2.3041474654377881E-2</v>
      </c>
      <c r="I54" s="42" t="e">
        <f t="shared" si="112"/>
        <v>#DIV/0!</v>
      </c>
      <c r="J54" s="42" t="e">
        <f t="shared" si="112"/>
        <v>#DIV/0!</v>
      </c>
      <c r="K54" s="42"/>
      <c r="L54" s="42">
        <f>+L53/L48</f>
        <v>1.2987012987012988E-2</v>
      </c>
      <c r="M54" s="42">
        <f t="shared" ref="M54:O54" si="113">+M53/M48</f>
        <v>7.9365079365079361E-3</v>
      </c>
      <c r="N54" s="42" t="e">
        <f t="shared" si="113"/>
        <v>#DIV/0!</v>
      </c>
      <c r="O54" s="42" t="e">
        <f t="shared" si="113"/>
        <v>#DIV/0!</v>
      </c>
      <c r="P54" s="42"/>
      <c r="Q54" s="42">
        <f>+Q53/Q48</f>
        <v>1.5785319652722968E-2</v>
      </c>
      <c r="R54" s="42">
        <f t="shared" ref="R54:T54" si="114">+R53/R48</f>
        <v>1.5267175572519083E-2</v>
      </c>
      <c r="S54" s="42" t="e">
        <f t="shared" si="114"/>
        <v>#DIV/0!</v>
      </c>
      <c r="T54" s="42" t="e">
        <f t="shared" si="114"/>
        <v>#DIV/0!</v>
      </c>
      <c r="U54" s="42"/>
      <c r="V54" s="42">
        <f>+V53/V48</f>
        <v>1.3227513227513227E-2</v>
      </c>
      <c r="W54" s="42">
        <f t="shared" ref="W54:Y54" si="115">+W53/W48</f>
        <v>9.6463022508038593E-3</v>
      </c>
      <c r="X54" s="42" t="e">
        <f t="shared" si="115"/>
        <v>#DIV/0!</v>
      </c>
      <c r="Y54" s="42" t="e">
        <f t="shared" si="115"/>
        <v>#DIV/0!</v>
      </c>
      <c r="Z54" s="42"/>
      <c r="AA54" s="42">
        <f>+AA53/AA48</f>
        <v>0</v>
      </c>
      <c r="AB54" s="42">
        <f t="shared" ref="AB54:AD54" si="116">+AB53/AB48</f>
        <v>1.0362694300518135E-2</v>
      </c>
      <c r="AC54" s="42" t="e">
        <f t="shared" si="116"/>
        <v>#DIV/0!</v>
      </c>
      <c r="AD54" s="42" t="e">
        <f t="shared" si="116"/>
        <v>#DIV/0!</v>
      </c>
      <c r="AE54" s="42"/>
      <c r="AF54" s="42">
        <f>+AF53/AF48</f>
        <v>6.2500000000000003E-3</v>
      </c>
      <c r="AG54" s="42">
        <f t="shared" ref="AG54:AI54" si="117">+AG53/AG48</f>
        <v>4.329004329004329E-3</v>
      </c>
      <c r="AH54" s="42" t="e">
        <f t="shared" si="117"/>
        <v>#DIV/0!</v>
      </c>
      <c r="AI54" s="42" t="e">
        <f t="shared" si="117"/>
        <v>#DIV/0!</v>
      </c>
      <c r="AJ54" s="42"/>
      <c r="AK54" s="42">
        <f>+AK53/AK48</f>
        <v>3.5714285714285713E-3</v>
      </c>
      <c r="AL54" s="42">
        <f t="shared" ref="AL54:AN54" si="118">+AL53/AL48</f>
        <v>1.8484288354898336E-3</v>
      </c>
      <c r="AM54" s="42" t="e">
        <f t="shared" si="118"/>
        <v>#DIV/0!</v>
      </c>
      <c r="AN54" s="42" t="e">
        <f t="shared" si="118"/>
        <v>#DIV/0!</v>
      </c>
      <c r="AO54" s="42"/>
      <c r="AP54" s="42">
        <f>+AP53/AP48</f>
        <v>0</v>
      </c>
      <c r="AQ54" s="42">
        <f t="shared" ref="AQ54:AS54" si="119">+AQ53/AQ48</f>
        <v>1.7241379310344827E-2</v>
      </c>
      <c r="AR54" s="42" t="e">
        <f t="shared" si="119"/>
        <v>#DIV/0!</v>
      </c>
      <c r="AS54" s="42" t="e">
        <f t="shared" si="119"/>
        <v>#DIV/0!</v>
      </c>
      <c r="AT54" s="42"/>
      <c r="AU54" s="42">
        <f>+AU53/AU48</f>
        <v>1.8867924528301886E-2</v>
      </c>
      <c r="AV54" s="33">
        <f t="shared" ref="AV54:AX54" si="120">+AV53/AV48</f>
        <v>1.9108280254777069E-2</v>
      </c>
      <c r="AW54" s="33" t="e">
        <f t="shared" si="120"/>
        <v>#DIV/0!</v>
      </c>
      <c r="AX54" s="33" t="e">
        <f t="shared" si="120"/>
        <v>#DIV/0!</v>
      </c>
      <c r="AY54" s="33"/>
      <c r="AZ54" s="45">
        <f>AZ53/AZ48</f>
        <v>1.2101653892698669E-2</v>
      </c>
      <c r="BA54" s="33"/>
      <c r="BB54" s="45">
        <f>BB53/BB48</f>
        <v>9.743346007604561E-3</v>
      </c>
      <c r="BC54" s="33"/>
      <c r="BD54" s="45" t="e">
        <f>BD53/BD48</f>
        <v>#DIV/0!</v>
      </c>
      <c r="BE54" s="33"/>
      <c r="BF54" s="45" t="e">
        <f>BF53/BF48</f>
        <v>#DIV/0!</v>
      </c>
    </row>
    <row r="55" spans="1:58" s="17" customFormat="1" ht="11.25">
      <c r="A55" s="17" t="s">
        <v>49</v>
      </c>
      <c r="B55" s="46">
        <v>0</v>
      </c>
      <c r="C55" s="21">
        <v>0</v>
      </c>
      <c r="D55" s="21"/>
      <c r="E55" s="21"/>
      <c r="F55" s="46"/>
      <c r="G55" s="46">
        <v>0</v>
      </c>
      <c r="H55" s="46">
        <v>0</v>
      </c>
      <c r="I55" s="46"/>
      <c r="J55" s="46"/>
      <c r="K55" s="46"/>
      <c r="L55" s="46">
        <v>0</v>
      </c>
      <c r="M55" s="46">
        <v>0</v>
      </c>
      <c r="N55" s="46"/>
      <c r="O55" s="46"/>
      <c r="P55" s="46"/>
      <c r="Q55" s="46">
        <v>1</v>
      </c>
      <c r="R55" s="46">
        <v>1</v>
      </c>
      <c r="S55" s="46"/>
      <c r="T55" s="46"/>
      <c r="U55" s="46"/>
      <c r="V55" s="46">
        <v>0</v>
      </c>
      <c r="W55" s="46">
        <v>0</v>
      </c>
      <c r="X55" s="46"/>
      <c r="Y55" s="46"/>
      <c r="Z55" s="46"/>
      <c r="AA55" s="46">
        <v>0</v>
      </c>
      <c r="AB55" s="46">
        <v>0</v>
      </c>
      <c r="AC55" s="46"/>
      <c r="AD55" s="46"/>
      <c r="AE55" s="46"/>
      <c r="AF55" s="46">
        <v>0</v>
      </c>
      <c r="AG55" s="46">
        <v>0</v>
      </c>
      <c r="AH55" s="46"/>
      <c r="AI55" s="46"/>
      <c r="AJ55" s="46"/>
      <c r="AK55" s="46">
        <v>0</v>
      </c>
      <c r="AL55" s="46">
        <v>0</v>
      </c>
      <c r="AM55" s="46"/>
      <c r="AN55" s="46"/>
      <c r="AO55" s="46"/>
      <c r="AP55" s="46">
        <v>0</v>
      </c>
      <c r="AQ55" s="46">
        <v>0</v>
      </c>
      <c r="AR55" s="46"/>
      <c r="AS55" s="46"/>
      <c r="AT55" s="46"/>
      <c r="AU55" s="46">
        <v>0</v>
      </c>
      <c r="AV55" s="21">
        <v>0</v>
      </c>
      <c r="AW55" s="21"/>
      <c r="AX55" s="21"/>
      <c r="AY55" s="21"/>
      <c r="AZ55" s="16">
        <f t="shared" ref="AZ55:AZ56" si="121">AVERAGE(B55,G55,L55,Q55,V55,AA55,AF55,AK55,AP55,AU55)</f>
        <v>0.1</v>
      </c>
      <c r="BA55" s="15"/>
      <c r="BB55" s="16">
        <f t="shared" ref="BB55:BB56" si="122">AVERAGE(C55,H55,M55,R55,W55,AB55,AG55,AL55,AQ55,AV55)</f>
        <v>0.1</v>
      </c>
      <c r="BC55" s="15"/>
      <c r="BD55" s="16" t="e">
        <f t="shared" ref="BD55:BD56" si="123">AVERAGE(D55,I55,N55,S55,X55,AC55,AH55,AM55,AR55,AW55)</f>
        <v>#DIV/0!</v>
      </c>
      <c r="BE55" s="15"/>
      <c r="BF55" s="16" t="e">
        <f t="shared" ref="BF55:BF56" si="124">AVERAGE(E55,J55,O55,T55,Y55,AD55,AI55,AN55,AS55,AX55)</f>
        <v>#DIV/0!</v>
      </c>
    </row>
    <row r="56" spans="1:58" s="17" customFormat="1" ht="11.25">
      <c r="A56" s="47" t="s">
        <v>50</v>
      </c>
      <c r="B56" s="48">
        <v>0</v>
      </c>
      <c r="C56" s="49">
        <v>0</v>
      </c>
      <c r="D56" s="49"/>
      <c r="E56" s="49"/>
      <c r="F56" s="48"/>
      <c r="G56" s="48">
        <v>0</v>
      </c>
      <c r="H56" s="48">
        <v>0</v>
      </c>
      <c r="I56" s="48"/>
      <c r="J56" s="48"/>
      <c r="K56" s="48"/>
      <c r="L56" s="48">
        <v>0</v>
      </c>
      <c r="M56" s="48">
        <v>0</v>
      </c>
      <c r="N56" s="48"/>
      <c r="O56" s="48"/>
      <c r="P56" s="48"/>
      <c r="Q56" s="48">
        <v>1000</v>
      </c>
      <c r="R56" s="48">
        <v>1000</v>
      </c>
      <c r="S56" s="48"/>
      <c r="T56" s="48"/>
      <c r="U56" s="48"/>
      <c r="V56" s="48">
        <v>0</v>
      </c>
      <c r="W56" s="48">
        <v>0</v>
      </c>
      <c r="X56" s="48"/>
      <c r="Y56" s="48"/>
      <c r="Z56" s="48"/>
      <c r="AA56" s="48">
        <v>0</v>
      </c>
      <c r="AB56" s="48">
        <v>0</v>
      </c>
      <c r="AC56" s="48"/>
      <c r="AD56" s="48"/>
      <c r="AE56" s="48"/>
      <c r="AF56" s="48">
        <v>0</v>
      </c>
      <c r="AG56" s="48">
        <v>0</v>
      </c>
      <c r="AH56" s="48"/>
      <c r="AI56" s="48"/>
      <c r="AJ56" s="48"/>
      <c r="AK56" s="48">
        <v>0</v>
      </c>
      <c r="AL56" s="48">
        <v>0</v>
      </c>
      <c r="AM56" s="48"/>
      <c r="AN56" s="48"/>
      <c r="AO56" s="48"/>
      <c r="AP56" s="48">
        <v>0</v>
      </c>
      <c r="AQ56" s="48">
        <v>0</v>
      </c>
      <c r="AR56" s="48"/>
      <c r="AS56" s="48"/>
      <c r="AT56" s="48"/>
      <c r="AU56" s="48">
        <v>0</v>
      </c>
      <c r="AV56" s="49">
        <v>0</v>
      </c>
      <c r="AW56" s="49"/>
      <c r="AX56" s="49"/>
      <c r="AY56" s="49"/>
      <c r="AZ56" s="27">
        <f t="shared" si="121"/>
        <v>100</v>
      </c>
      <c r="BA56" s="79"/>
      <c r="BB56" s="27">
        <f t="shared" si="122"/>
        <v>100</v>
      </c>
      <c r="BC56" s="15"/>
      <c r="BD56" s="16" t="e">
        <f t="shared" si="123"/>
        <v>#DIV/0!</v>
      </c>
      <c r="BE56" s="15"/>
      <c r="BF56" s="16" t="e">
        <f t="shared" si="124"/>
        <v>#DIV/0!</v>
      </c>
    </row>
    <row r="57" spans="1:58" s="51" customFormat="1" ht="11.25">
      <c r="A57" s="17" t="s">
        <v>51</v>
      </c>
      <c r="B57" s="42">
        <f>+B55/B48</f>
        <v>0</v>
      </c>
      <c r="C57" s="42">
        <f>+C55/C48</f>
        <v>0</v>
      </c>
      <c r="D57" s="33" t="e">
        <f t="shared" ref="D57:E57" si="125">+D55/D48</f>
        <v>#DIV/0!</v>
      </c>
      <c r="E57" s="33" t="e">
        <f t="shared" si="125"/>
        <v>#DIV/0!</v>
      </c>
      <c r="F57" s="42"/>
      <c r="G57" s="42">
        <f>+G55/G48</f>
        <v>0</v>
      </c>
      <c r="H57" s="42">
        <f t="shared" ref="H57:J57" si="126">+H55/H48</f>
        <v>0</v>
      </c>
      <c r="I57" s="42" t="e">
        <f t="shared" si="126"/>
        <v>#DIV/0!</v>
      </c>
      <c r="J57" s="42" t="e">
        <f t="shared" si="126"/>
        <v>#DIV/0!</v>
      </c>
      <c r="K57" s="42" t="s">
        <v>12</v>
      </c>
      <c r="L57" s="42">
        <f>+L55/L48</f>
        <v>0</v>
      </c>
      <c r="M57" s="42">
        <f t="shared" ref="M57:O57" si="127">+M55/M48</f>
        <v>0</v>
      </c>
      <c r="N57" s="42" t="e">
        <f t="shared" si="127"/>
        <v>#DIV/0!</v>
      </c>
      <c r="O57" s="42" t="e">
        <f t="shared" si="127"/>
        <v>#DIV/0!</v>
      </c>
      <c r="P57" s="42" t="s">
        <v>12</v>
      </c>
      <c r="Q57" s="42">
        <f>+Q55/Q48</f>
        <v>7.8926598263614838E-4</v>
      </c>
      <c r="R57" s="42">
        <f t="shared" ref="R57:T57" si="128">+R55/R48</f>
        <v>7.6335877862595419E-4</v>
      </c>
      <c r="S57" s="42" t="e">
        <f t="shared" si="128"/>
        <v>#DIV/0!</v>
      </c>
      <c r="T57" s="42" t="e">
        <f t="shared" si="128"/>
        <v>#DIV/0!</v>
      </c>
      <c r="U57" s="42"/>
      <c r="V57" s="42">
        <f>+V55/V48</f>
        <v>0</v>
      </c>
      <c r="W57" s="42">
        <f t="shared" ref="W57:Y57" si="129">+W55/W48</f>
        <v>0</v>
      </c>
      <c r="X57" s="42" t="e">
        <f t="shared" si="129"/>
        <v>#DIV/0!</v>
      </c>
      <c r="Y57" s="42" t="e">
        <f t="shared" si="129"/>
        <v>#DIV/0!</v>
      </c>
      <c r="Z57" s="42"/>
      <c r="AA57" s="42">
        <f>+AA55/AA48</f>
        <v>0</v>
      </c>
      <c r="AB57" s="42">
        <f t="shared" ref="AB57:AD57" si="130">+AB55/AB48</f>
        <v>0</v>
      </c>
      <c r="AC57" s="42" t="e">
        <f t="shared" si="130"/>
        <v>#DIV/0!</v>
      </c>
      <c r="AD57" s="42" t="e">
        <f t="shared" si="130"/>
        <v>#DIV/0!</v>
      </c>
      <c r="AE57" s="42" t="s">
        <v>12</v>
      </c>
      <c r="AF57" s="42">
        <f>+AF55/AF48</f>
        <v>0</v>
      </c>
      <c r="AG57" s="42">
        <f t="shared" ref="AG57:AI57" si="131">+AG55/AG48</f>
        <v>0</v>
      </c>
      <c r="AH57" s="42" t="e">
        <f t="shared" si="131"/>
        <v>#DIV/0!</v>
      </c>
      <c r="AI57" s="42" t="e">
        <f t="shared" si="131"/>
        <v>#DIV/0!</v>
      </c>
      <c r="AJ57" s="42" t="s">
        <v>12</v>
      </c>
      <c r="AK57" s="42">
        <f>+AK55/AK48</f>
        <v>0</v>
      </c>
      <c r="AL57" s="42">
        <f t="shared" ref="AL57:AN57" si="132">+AL55/AL48</f>
        <v>0</v>
      </c>
      <c r="AM57" s="42" t="e">
        <f t="shared" si="132"/>
        <v>#DIV/0!</v>
      </c>
      <c r="AN57" s="42" t="e">
        <f t="shared" si="132"/>
        <v>#DIV/0!</v>
      </c>
      <c r="AO57" s="42" t="s">
        <v>12</v>
      </c>
      <c r="AP57" s="42">
        <f>+AP55/AP48</f>
        <v>0</v>
      </c>
      <c r="AQ57" s="42">
        <f t="shared" ref="AQ57:AS57" si="133">+AQ55/AQ48</f>
        <v>0</v>
      </c>
      <c r="AR57" s="42" t="e">
        <f t="shared" si="133"/>
        <v>#DIV/0!</v>
      </c>
      <c r="AS57" s="42" t="e">
        <f t="shared" si="133"/>
        <v>#DIV/0!</v>
      </c>
      <c r="AT57" s="42" t="s">
        <v>12</v>
      </c>
      <c r="AU57" s="42">
        <f>+AU55/AU48</f>
        <v>0</v>
      </c>
      <c r="AV57" s="33">
        <f t="shared" ref="AV57:AX57" si="134">+AV55/AV48</f>
        <v>0</v>
      </c>
      <c r="AW57" s="33" t="e">
        <f t="shared" si="134"/>
        <v>#DIV/0!</v>
      </c>
      <c r="AX57" s="33" t="e">
        <f t="shared" si="134"/>
        <v>#DIV/0!</v>
      </c>
      <c r="AY57" s="33"/>
      <c r="AZ57" s="45">
        <f>AZ55/AZ48</f>
        <v>4.0338846308995562E-4</v>
      </c>
      <c r="BA57" s="33"/>
      <c r="BB57" s="45">
        <f>BB55/BB48</f>
        <v>2.376425855513308E-4</v>
      </c>
      <c r="BC57" s="33"/>
      <c r="BD57" s="45" t="e">
        <f>BD55/BD48</f>
        <v>#DIV/0!</v>
      </c>
      <c r="BE57" s="33"/>
      <c r="BF57" s="45" t="e">
        <f>BF55/BF48</f>
        <v>#DIV/0!</v>
      </c>
    </row>
    <row r="58" spans="1:58" s="17" customFormat="1" ht="3.75" customHeight="1">
      <c r="A58" s="17" t="s">
        <v>12</v>
      </c>
      <c r="B58" s="15"/>
      <c r="C58" s="15"/>
      <c r="D58" s="15"/>
      <c r="E58" s="15"/>
      <c r="F58" s="15"/>
      <c r="G58" s="15"/>
      <c r="H58" s="15"/>
      <c r="I58" s="15"/>
      <c r="J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F58" s="15"/>
      <c r="AG58" s="15"/>
      <c r="AH58" s="15"/>
      <c r="AI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6"/>
      <c r="BA58" s="15"/>
      <c r="BB58" s="16"/>
      <c r="BC58" s="15"/>
      <c r="BD58" s="16"/>
      <c r="BE58" s="15"/>
      <c r="BF58" s="16"/>
    </row>
    <row r="59" spans="1:58" s="17" customFormat="1">
      <c r="A59" s="91" t="s">
        <v>68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3"/>
      <c r="AW59" s="93"/>
      <c r="AX59" s="93"/>
      <c r="AY59" s="15"/>
      <c r="AZ59" s="16"/>
      <c r="BA59" s="15"/>
      <c r="BB59" s="16"/>
      <c r="BC59" s="15"/>
      <c r="BD59" s="16"/>
      <c r="BE59" s="15"/>
      <c r="BF59" s="16"/>
    </row>
    <row r="60" spans="1:58" s="17" customFormat="1" ht="11.25">
      <c r="A60" s="17" t="s">
        <v>42</v>
      </c>
      <c r="B60" s="15">
        <v>33</v>
      </c>
      <c r="C60" s="15">
        <v>65</v>
      </c>
      <c r="D60" s="15"/>
      <c r="E60" s="15"/>
      <c r="F60" s="15"/>
      <c r="G60" s="15">
        <v>75</v>
      </c>
      <c r="H60" s="15">
        <v>102</v>
      </c>
      <c r="I60" s="15"/>
      <c r="J60" s="15"/>
      <c r="K60" s="15"/>
      <c r="L60" s="15">
        <v>54</v>
      </c>
      <c r="M60" s="15">
        <v>77</v>
      </c>
      <c r="N60" s="15"/>
      <c r="O60" s="15"/>
      <c r="P60" s="15"/>
      <c r="Q60" s="15">
        <v>1172</v>
      </c>
      <c r="R60" s="15">
        <v>1184</v>
      </c>
      <c r="S60" s="15"/>
      <c r="T60" s="15"/>
      <c r="U60" s="15"/>
      <c r="V60" s="15">
        <v>275</v>
      </c>
      <c r="W60" s="15">
        <v>373</v>
      </c>
      <c r="X60" s="15"/>
      <c r="Y60" s="15"/>
      <c r="Z60" s="15"/>
      <c r="AA60" s="15">
        <v>43</v>
      </c>
      <c r="AB60" s="15">
        <v>104</v>
      </c>
      <c r="AC60" s="15"/>
      <c r="AD60" s="15"/>
      <c r="AE60" s="15"/>
      <c r="AF60" s="15">
        <v>139</v>
      </c>
      <c r="AG60" s="15">
        <v>181</v>
      </c>
      <c r="AH60" s="15"/>
      <c r="AI60" s="15"/>
      <c r="AJ60" s="15"/>
      <c r="AK60" s="15">
        <v>133</v>
      </c>
      <c r="AL60" s="15">
        <v>215</v>
      </c>
      <c r="AM60" s="15"/>
      <c r="AN60" s="15"/>
      <c r="AO60" s="15"/>
      <c r="AP60" s="15">
        <v>11</v>
      </c>
      <c r="AQ60" s="15">
        <v>15</v>
      </c>
      <c r="AR60" s="15"/>
      <c r="AS60" s="15"/>
      <c r="AT60" s="15"/>
      <c r="AU60" s="15">
        <v>27</v>
      </c>
      <c r="AV60" s="15">
        <v>56</v>
      </c>
      <c r="AW60" s="15"/>
      <c r="AX60" s="15"/>
      <c r="AY60" s="15"/>
      <c r="AZ60" s="16">
        <f t="shared" ref="AZ60:AZ61" si="135">AVERAGE(B60,G60,L60,Q60,V60,AA60,AF60,AK60,AP60,AU60)</f>
        <v>196.2</v>
      </c>
      <c r="BA60" s="15"/>
      <c r="BB60" s="16">
        <f t="shared" ref="BB60:BB61" si="136">AVERAGE(C60,H60,M60,R60,W60,AB60,AG60,AL60,AQ60,AV60)</f>
        <v>237.2</v>
      </c>
      <c r="BC60" s="15"/>
      <c r="BD60" s="16" t="e">
        <f t="shared" ref="BD60:BD61" si="137">AVERAGE(D60,I60,N60,S60,X60,AC60,AH60,AM60,AR60,AW60)</f>
        <v>#DIV/0!</v>
      </c>
      <c r="BE60" s="15"/>
      <c r="BF60" s="16" t="e">
        <f t="shared" ref="BF60:BF61" si="138">AVERAGE(E60,J60,O60,T60,Y60,AD60,AI60,AN60,AS60,AX60)</f>
        <v>#DIV/0!</v>
      </c>
    </row>
    <row r="61" spans="1:58" s="32" customFormat="1" ht="11.25">
      <c r="A61" s="17" t="s">
        <v>43</v>
      </c>
      <c r="B61" s="15">
        <v>11</v>
      </c>
      <c r="C61" s="40">
        <v>20</v>
      </c>
      <c r="D61" s="40"/>
      <c r="E61" s="40"/>
      <c r="F61" s="15"/>
      <c r="G61" s="15">
        <v>28</v>
      </c>
      <c r="H61" s="15">
        <v>37</v>
      </c>
      <c r="I61" s="15"/>
      <c r="J61" s="15"/>
      <c r="K61" s="15"/>
      <c r="L61" s="15">
        <v>15</v>
      </c>
      <c r="M61" s="15">
        <v>19</v>
      </c>
      <c r="N61" s="15"/>
      <c r="O61" s="15"/>
      <c r="P61" s="15"/>
      <c r="Q61" s="15">
        <v>201</v>
      </c>
      <c r="R61" s="15">
        <v>204</v>
      </c>
      <c r="S61" s="15"/>
      <c r="T61" s="15"/>
      <c r="U61" s="15"/>
      <c r="V61" s="15">
        <v>66</v>
      </c>
      <c r="W61" s="15">
        <v>97</v>
      </c>
      <c r="X61" s="15"/>
      <c r="Y61" s="15"/>
      <c r="Z61" s="15"/>
      <c r="AA61" s="15">
        <v>22</v>
      </c>
      <c r="AB61" s="15">
        <v>43</v>
      </c>
      <c r="AC61" s="15"/>
      <c r="AD61" s="15"/>
      <c r="AE61" s="15"/>
      <c r="AF61" s="15">
        <v>47</v>
      </c>
      <c r="AG61" s="15">
        <v>61</v>
      </c>
      <c r="AH61" s="15"/>
      <c r="AI61" s="15"/>
      <c r="AJ61" s="15"/>
      <c r="AK61" s="15">
        <v>42</v>
      </c>
      <c r="AL61" s="15">
        <v>71</v>
      </c>
      <c r="AM61" s="15"/>
      <c r="AN61" s="15"/>
      <c r="AO61" s="15"/>
      <c r="AP61" s="15">
        <v>4</v>
      </c>
      <c r="AQ61" s="15">
        <v>8</v>
      </c>
      <c r="AR61" s="15"/>
      <c r="AS61" s="15"/>
      <c r="AT61" s="15"/>
      <c r="AU61" s="15">
        <v>8</v>
      </c>
      <c r="AV61" s="40">
        <v>20</v>
      </c>
      <c r="AW61" s="40"/>
      <c r="AX61" s="40"/>
      <c r="AY61" s="31"/>
      <c r="AZ61" s="16">
        <f t="shared" si="135"/>
        <v>44.4</v>
      </c>
      <c r="BA61" s="15"/>
      <c r="BB61" s="16">
        <f t="shared" si="136"/>
        <v>58</v>
      </c>
      <c r="BC61" s="15"/>
      <c r="BD61" s="16" t="e">
        <f t="shared" si="137"/>
        <v>#DIV/0!</v>
      </c>
      <c r="BE61" s="15"/>
      <c r="BF61" s="16" t="e">
        <f t="shared" si="138"/>
        <v>#DIV/0!</v>
      </c>
    </row>
    <row r="62" spans="1:58" s="51" customFormat="1" ht="11.25">
      <c r="A62" s="17" t="s">
        <v>44</v>
      </c>
      <c r="B62" s="42">
        <f>+B61/B60</f>
        <v>0.33333333333333331</v>
      </c>
      <c r="C62" s="42">
        <f>+C61/C60</f>
        <v>0.30769230769230771</v>
      </c>
      <c r="D62" s="33" t="e">
        <f t="shared" ref="D62:E62" si="139">+D61/D60</f>
        <v>#DIV/0!</v>
      </c>
      <c r="E62" s="33" t="e">
        <f t="shared" si="139"/>
        <v>#DIV/0!</v>
      </c>
      <c r="F62" s="42"/>
      <c r="G62" s="42">
        <f>+G61/G60</f>
        <v>0.37333333333333335</v>
      </c>
      <c r="H62" s="42">
        <f t="shared" ref="H62:J62" si="140">+H61/H60</f>
        <v>0.36274509803921567</v>
      </c>
      <c r="I62" s="42" t="e">
        <f t="shared" si="140"/>
        <v>#DIV/0!</v>
      </c>
      <c r="J62" s="42" t="e">
        <f t="shared" si="140"/>
        <v>#DIV/0!</v>
      </c>
      <c r="K62" s="42"/>
      <c r="L62" s="42">
        <f>+L61/L60</f>
        <v>0.27777777777777779</v>
      </c>
      <c r="M62" s="42">
        <f t="shared" ref="M62:O62" si="141">+M61/M60</f>
        <v>0.24675324675324675</v>
      </c>
      <c r="N62" s="42" t="e">
        <f t="shared" si="141"/>
        <v>#DIV/0!</v>
      </c>
      <c r="O62" s="42" t="e">
        <f t="shared" si="141"/>
        <v>#DIV/0!</v>
      </c>
      <c r="P62" s="42"/>
      <c r="Q62" s="42">
        <f>+Q61/Q60</f>
        <v>0.17150170648464164</v>
      </c>
      <c r="R62" s="42">
        <f t="shared" ref="R62:T62" si="142">+R61/R60</f>
        <v>0.17229729729729729</v>
      </c>
      <c r="S62" s="42" t="e">
        <f t="shared" si="142"/>
        <v>#DIV/0!</v>
      </c>
      <c r="T62" s="42" t="e">
        <f t="shared" si="142"/>
        <v>#DIV/0!</v>
      </c>
      <c r="U62" s="42"/>
      <c r="V62" s="42">
        <f>+V61/V60</f>
        <v>0.24</v>
      </c>
      <c r="W62" s="42">
        <f t="shared" ref="W62:Y62" si="143">+W61/W60</f>
        <v>0.26005361930294907</v>
      </c>
      <c r="X62" s="42" t="e">
        <f t="shared" si="143"/>
        <v>#DIV/0!</v>
      </c>
      <c r="Y62" s="42" t="e">
        <f t="shared" si="143"/>
        <v>#DIV/0!</v>
      </c>
      <c r="Z62" s="42"/>
      <c r="AA62" s="42">
        <f>+AA61/AA60</f>
        <v>0.51162790697674421</v>
      </c>
      <c r="AB62" s="42">
        <f t="shared" ref="AB62:AD62" si="144">+AB61/AB60</f>
        <v>0.41346153846153844</v>
      </c>
      <c r="AC62" s="42" t="e">
        <f t="shared" si="144"/>
        <v>#DIV/0!</v>
      </c>
      <c r="AD62" s="42" t="e">
        <f t="shared" si="144"/>
        <v>#DIV/0!</v>
      </c>
      <c r="AE62" s="42"/>
      <c r="AF62" s="42">
        <v>0.01</v>
      </c>
      <c r="AG62" s="42">
        <f t="shared" ref="AG62:AI62" si="145">+AG61/AG60</f>
        <v>0.33701657458563539</v>
      </c>
      <c r="AH62" s="42" t="e">
        <f t="shared" si="145"/>
        <v>#DIV/0!</v>
      </c>
      <c r="AI62" s="42" t="e">
        <f t="shared" si="145"/>
        <v>#DIV/0!</v>
      </c>
      <c r="AJ62" s="42"/>
      <c r="AK62" s="42">
        <f>+AK61/AK60</f>
        <v>0.31578947368421051</v>
      </c>
      <c r="AL62" s="42">
        <f t="shared" ref="AL62:AN62" si="146">+AL61/AL60</f>
        <v>0.33023255813953489</v>
      </c>
      <c r="AM62" s="42" t="e">
        <f t="shared" si="146"/>
        <v>#DIV/0!</v>
      </c>
      <c r="AN62" s="42" t="e">
        <f t="shared" si="146"/>
        <v>#DIV/0!</v>
      </c>
      <c r="AO62" s="42"/>
      <c r="AP62" s="42">
        <f>+AP61/AP60</f>
        <v>0.36363636363636365</v>
      </c>
      <c r="AQ62" s="42">
        <f t="shared" ref="AQ62:AS62" si="147">+AQ61/AQ60</f>
        <v>0.53333333333333333</v>
      </c>
      <c r="AR62" s="42" t="e">
        <f t="shared" si="147"/>
        <v>#DIV/0!</v>
      </c>
      <c r="AS62" s="42" t="e">
        <f t="shared" si="147"/>
        <v>#DIV/0!</v>
      </c>
      <c r="AT62" s="42"/>
      <c r="AU62" s="42">
        <f>+AU61/AU60</f>
        <v>0.29629629629629628</v>
      </c>
      <c r="AV62" s="33">
        <f t="shared" ref="AV62:AX62" si="148">+AV61/AV60</f>
        <v>0.35714285714285715</v>
      </c>
      <c r="AW62" s="33" t="e">
        <f t="shared" si="148"/>
        <v>#DIV/0!</v>
      </c>
      <c r="AX62" s="33" t="e">
        <f t="shared" si="148"/>
        <v>#DIV/0!</v>
      </c>
      <c r="AY62" s="33"/>
      <c r="AZ62" s="45">
        <f>AZ61/AZ60</f>
        <v>0.22629969418960244</v>
      </c>
      <c r="BA62" s="33"/>
      <c r="BB62" s="45">
        <f>BB61/BB60</f>
        <v>0.24451939291736932</v>
      </c>
      <c r="BC62" s="33"/>
      <c r="BD62" s="45" t="e">
        <f>BD61/BD60</f>
        <v>#DIV/0!</v>
      </c>
      <c r="BE62" s="33"/>
      <c r="BF62" s="45" t="e">
        <f>BF61/BF60</f>
        <v>#DIV/0!</v>
      </c>
    </row>
    <row r="63" spans="1:58" s="32" customFormat="1" ht="11.25">
      <c r="A63" s="17" t="s">
        <v>45</v>
      </c>
      <c r="B63" s="15">
        <v>3</v>
      </c>
      <c r="C63" s="40">
        <v>4</v>
      </c>
      <c r="D63" s="40"/>
      <c r="E63" s="40"/>
      <c r="F63" s="15"/>
      <c r="G63" s="15">
        <v>10</v>
      </c>
      <c r="H63" s="15">
        <v>13</v>
      </c>
      <c r="I63" s="15"/>
      <c r="J63" s="15"/>
      <c r="K63" s="15"/>
      <c r="L63" s="15">
        <v>0</v>
      </c>
      <c r="M63" s="15">
        <v>1</v>
      </c>
      <c r="N63" s="15"/>
      <c r="O63" s="15"/>
      <c r="P63" s="15"/>
      <c r="Q63" s="15">
        <v>16</v>
      </c>
      <c r="R63" s="15">
        <v>16</v>
      </c>
      <c r="S63" s="15"/>
      <c r="T63" s="15"/>
      <c r="U63" s="15"/>
      <c r="V63" s="15">
        <v>11</v>
      </c>
      <c r="W63" s="15">
        <v>20</v>
      </c>
      <c r="X63" s="15"/>
      <c r="Y63" s="15"/>
      <c r="Z63" s="15"/>
      <c r="AA63" s="15">
        <v>5</v>
      </c>
      <c r="AB63" s="15">
        <v>9</v>
      </c>
      <c r="AC63" s="15"/>
      <c r="AD63" s="15"/>
      <c r="AE63" s="15"/>
      <c r="AF63" s="15">
        <v>19</v>
      </c>
      <c r="AG63" s="15">
        <v>23</v>
      </c>
      <c r="AH63" s="15"/>
      <c r="AI63" s="15"/>
      <c r="AJ63" s="15"/>
      <c r="AK63" s="15">
        <v>15</v>
      </c>
      <c r="AL63" s="15">
        <v>21</v>
      </c>
      <c r="AM63" s="15"/>
      <c r="AN63" s="15"/>
      <c r="AO63" s="15"/>
      <c r="AP63" s="15">
        <v>1</v>
      </c>
      <c r="AQ63" s="15">
        <v>2</v>
      </c>
      <c r="AR63" s="15"/>
      <c r="AS63" s="15"/>
      <c r="AT63" s="15"/>
      <c r="AU63" s="15">
        <v>5</v>
      </c>
      <c r="AV63" s="40">
        <v>10</v>
      </c>
      <c r="AW63" s="40"/>
      <c r="AX63" s="40"/>
      <c r="AY63" s="31"/>
      <c r="AZ63" s="16">
        <f t="shared" ref="AZ63" si="149">AVERAGE(B63,G63,L63,Q63,V63,AA63,AF63,AK63,AP63,AU63)</f>
        <v>8.5</v>
      </c>
      <c r="BA63" s="15"/>
      <c r="BB63" s="16">
        <f t="shared" ref="BB63" si="150">AVERAGE(C63,H63,M63,R63,W63,AB63,AG63,AL63,AQ63,AV63)</f>
        <v>11.9</v>
      </c>
      <c r="BC63" s="15"/>
      <c r="BD63" s="16" t="e">
        <f t="shared" ref="BD63" si="151">AVERAGE(D63,I63,N63,S63,X63,AC63,AH63,AM63,AR63,AW63)</f>
        <v>#DIV/0!</v>
      </c>
      <c r="BE63" s="15"/>
      <c r="BF63" s="16" t="e">
        <f t="shared" ref="BF63" si="152">AVERAGE(E63,J63,O63,T63,Y63,AD63,AI63,AN63,AS63,AX63)</f>
        <v>#DIV/0!</v>
      </c>
    </row>
    <row r="64" spans="1:58" s="51" customFormat="1" ht="11.25">
      <c r="A64" s="17" t="s">
        <v>46</v>
      </c>
      <c r="B64" s="42">
        <f>+B63/B60</f>
        <v>9.0909090909090912E-2</v>
      </c>
      <c r="C64" s="42">
        <f>+C63/C60</f>
        <v>6.1538461538461542E-2</v>
      </c>
      <c r="D64" s="33" t="e">
        <f t="shared" ref="D64:E64" si="153">+D63/D60</f>
        <v>#DIV/0!</v>
      </c>
      <c r="E64" s="33" t="e">
        <f t="shared" si="153"/>
        <v>#DIV/0!</v>
      </c>
      <c r="F64" s="42"/>
      <c r="G64" s="42">
        <f>+G63/G60</f>
        <v>0.13333333333333333</v>
      </c>
      <c r="H64" s="42">
        <f t="shared" ref="H64:J64" si="154">+H63/H60</f>
        <v>0.12745098039215685</v>
      </c>
      <c r="I64" s="42" t="e">
        <f t="shared" si="154"/>
        <v>#DIV/0!</v>
      </c>
      <c r="J64" s="42" t="e">
        <f t="shared" si="154"/>
        <v>#DIV/0!</v>
      </c>
      <c r="K64" s="42"/>
      <c r="L64" s="42">
        <f>+L63/L60</f>
        <v>0</v>
      </c>
      <c r="M64" s="42">
        <f t="shared" ref="M64:O64" si="155">+M63/M60</f>
        <v>1.2987012987012988E-2</v>
      </c>
      <c r="N64" s="42" t="e">
        <f t="shared" si="155"/>
        <v>#DIV/0!</v>
      </c>
      <c r="O64" s="42" t="e">
        <f t="shared" si="155"/>
        <v>#DIV/0!</v>
      </c>
      <c r="P64" s="42"/>
      <c r="Q64" s="42">
        <f>+Q63/Q60</f>
        <v>1.3651877133105802E-2</v>
      </c>
      <c r="R64" s="42">
        <f t="shared" ref="R64:T64" si="156">+R63/R60</f>
        <v>1.3513513513513514E-2</v>
      </c>
      <c r="S64" s="42" t="e">
        <f t="shared" si="156"/>
        <v>#DIV/0!</v>
      </c>
      <c r="T64" s="42" t="e">
        <f t="shared" si="156"/>
        <v>#DIV/0!</v>
      </c>
      <c r="U64" s="42"/>
      <c r="V64" s="42">
        <f>+V63/V60</f>
        <v>0.04</v>
      </c>
      <c r="W64" s="42">
        <f t="shared" ref="W64:Y64" si="157">+W63/W60</f>
        <v>5.3619302949061663E-2</v>
      </c>
      <c r="X64" s="42" t="e">
        <f t="shared" si="157"/>
        <v>#DIV/0!</v>
      </c>
      <c r="Y64" s="42" t="e">
        <f t="shared" si="157"/>
        <v>#DIV/0!</v>
      </c>
      <c r="Z64" s="42"/>
      <c r="AA64" s="42">
        <f>+AA63/AA60</f>
        <v>0.11627906976744186</v>
      </c>
      <c r="AB64" s="42">
        <f t="shared" ref="AB64:AD64" si="158">+AB63/AB60</f>
        <v>8.6538461538461536E-2</v>
      </c>
      <c r="AC64" s="42" t="e">
        <f t="shared" si="158"/>
        <v>#DIV/0!</v>
      </c>
      <c r="AD64" s="42" t="e">
        <f t="shared" si="158"/>
        <v>#DIV/0!</v>
      </c>
      <c r="AE64" s="42"/>
      <c r="AF64" s="42">
        <f>+AF63/AF60</f>
        <v>0.1366906474820144</v>
      </c>
      <c r="AG64" s="42">
        <f t="shared" ref="AG64:AI64" si="159">+AG63/AG60</f>
        <v>0.1270718232044199</v>
      </c>
      <c r="AH64" s="42" t="e">
        <f t="shared" si="159"/>
        <v>#DIV/0!</v>
      </c>
      <c r="AI64" s="42" t="e">
        <f t="shared" si="159"/>
        <v>#DIV/0!</v>
      </c>
      <c r="AJ64" s="42"/>
      <c r="AK64" s="42">
        <f>+AK63/AK60</f>
        <v>0.11278195488721804</v>
      </c>
      <c r="AL64" s="42">
        <f t="shared" ref="AL64:AN64" si="160">+AL63/AL60</f>
        <v>9.7674418604651161E-2</v>
      </c>
      <c r="AM64" s="42" t="e">
        <f t="shared" si="160"/>
        <v>#DIV/0!</v>
      </c>
      <c r="AN64" s="42" t="e">
        <f t="shared" si="160"/>
        <v>#DIV/0!</v>
      </c>
      <c r="AO64" s="42"/>
      <c r="AP64" s="42">
        <f>+AP63/AP60</f>
        <v>9.0909090909090912E-2</v>
      </c>
      <c r="AQ64" s="42">
        <f t="shared" ref="AQ64:AS64" si="161">+AQ63/AQ60</f>
        <v>0.13333333333333333</v>
      </c>
      <c r="AR64" s="42" t="e">
        <f t="shared" si="161"/>
        <v>#DIV/0!</v>
      </c>
      <c r="AS64" s="42" t="e">
        <f t="shared" si="161"/>
        <v>#DIV/0!</v>
      </c>
      <c r="AT64" s="42"/>
      <c r="AU64" s="42">
        <f>+AU63/AU60</f>
        <v>0.18518518518518517</v>
      </c>
      <c r="AV64" s="33">
        <f t="shared" ref="AV64:AX64" si="162">+AV63/AV60</f>
        <v>0.17857142857142858</v>
      </c>
      <c r="AW64" s="33" t="e">
        <f t="shared" si="162"/>
        <v>#DIV/0!</v>
      </c>
      <c r="AX64" s="33" t="e">
        <f t="shared" si="162"/>
        <v>#DIV/0!</v>
      </c>
      <c r="AY64" s="33"/>
      <c r="AZ64" s="45">
        <f>AZ63/AZ60</f>
        <v>4.3323139653414888E-2</v>
      </c>
      <c r="BA64" s="33"/>
      <c r="BB64" s="45">
        <f>BB63/BB60</f>
        <v>5.0168634064080946E-2</v>
      </c>
      <c r="BC64" s="33"/>
      <c r="BD64" s="45" t="e">
        <f>BD63/BD60</f>
        <v>#DIV/0!</v>
      </c>
      <c r="BE64" s="33"/>
      <c r="BF64" s="45" t="e">
        <f>BF63/BF60</f>
        <v>#DIV/0!</v>
      </c>
    </row>
    <row r="65" spans="1:58" s="32" customFormat="1" ht="11.25">
      <c r="A65" s="17" t="s">
        <v>47</v>
      </c>
      <c r="B65" s="15">
        <v>1</v>
      </c>
      <c r="C65" s="40">
        <v>2</v>
      </c>
      <c r="D65" s="40"/>
      <c r="E65" s="40"/>
      <c r="F65" s="15"/>
      <c r="G65" s="15">
        <v>0</v>
      </c>
      <c r="H65" s="15">
        <v>0</v>
      </c>
      <c r="I65" s="15"/>
      <c r="J65" s="15"/>
      <c r="K65" s="15"/>
      <c r="L65" s="15">
        <v>0</v>
      </c>
      <c r="M65" s="15">
        <v>1</v>
      </c>
      <c r="N65" s="15"/>
      <c r="O65" s="15"/>
      <c r="P65" s="15"/>
      <c r="Q65" s="15">
        <v>7</v>
      </c>
      <c r="R65" s="15">
        <v>8</v>
      </c>
      <c r="S65" s="15"/>
      <c r="T65" s="15"/>
      <c r="U65" s="15"/>
      <c r="V65" s="15">
        <v>4</v>
      </c>
      <c r="W65" s="15">
        <v>4</v>
      </c>
      <c r="X65" s="15"/>
      <c r="Y65" s="15"/>
      <c r="Z65" s="15"/>
      <c r="AA65" s="15">
        <v>0</v>
      </c>
      <c r="AB65" s="15">
        <v>0</v>
      </c>
      <c r="AC65" s="15"/>
      <c r="AD65" s="15"/>
      <c r="AE65" s="15"/>
      <c r="AF65" s="15">
        <v>0</v>
      </c>
      <c r="AG65" s="15">
        <v>1</v>
      </c>
      <c r="AH65" s="15"/>
      <c r="AI65" s="15"/>
      <c r="AJ65" s="15"/>
      <c r="AK65" s="15">
        <v>0</v>
      </c>
      <c r="AL65" s="15">
        <v>0</v>
      </c>
      <c r="AM65" s="15"/>
      <c r="AN65" s="15"/>
      <c r="AO65" s="15"/>
      <c r="AP65" s="15">
        <v>0</v>
      </c>
      <c r="AQ65" s="15">
        <v>0</v>
      </c>
      <c r="AR65" s="15"/>
      <c r="AS65" s="15"/>
      <c r="AT65" s="15"/>
      <c r="AU65" s="15">
        <v>2</v>
      </c>
      <c r="AV65" s="40">
        <v>2</v>
      </c>
      <c r="AW65" s="40"/>
      <c r="AX65" s="40"/>
      <c r="AY65" s="31"/>
      <c r="AZ65" s="16">
        <f t="shared" ref="AZ65" si="163">AVERAGE(B65,G65,L65,Q65,V65,AA65,AF65,AK65,AP65,AU65)</f>
        <v>1.4</v>
      </c>
      <c r="BA65" s="15"/>
      <c r="BB65" s="16">
        <f t="shared" ref="BB65" si="164">AVERAGE(C65,H65,M65,R65,W65,AB65,AG65,AL65,AQ65,AV65)</f>
        <v>1.8</v>
      </c>
      <c r="BC65" s="15"/>
      <c r="BD65" s="16" t="e">
        <f t="shared" ref="BD65" si="165">AVERAGE(D65,I65,N65,S65,X65,AC65,AH65,AM65,AR65,AW65)</f>
        <v>#DIV/0!</v>
      </c>
      <c r="BE65" s="15"/>
      <c r="BF65" s="16" t="e">
        <f t="shared" ref="BF65" si="166">AVERAGE(E65,J65,O65,T65,Y65,AD65,AI65,AN65,AS65,AX65)</f>
        <v>#DIV/0!</v>
      </c>
    </row>
    <row r="66" spans="1:58" s="51" customFormat="1" ht="11.25">
      <c r="A66" s="17" t="s">
        <v>48</v>
      </c>
      <c r="B66" s="42">
        <f>+B65/B60</f>
        <v>3.0303030303030304E-2</v>
      </c>
      <c r="C66" s="42">
        <f>+C65/C60</f>
        <v>3.0769230769230771E-2</v>
      </c>
      <c r="D66" s="33" t="e">
        <f t="shared" ref="D66:E66" si="167">+D65/D60</f>
        <v>#DIV/0!</v>
      </c>
      <c r="E66" s="33" t="e">
        <f t="shared" si="167"/>
        <v>#DIV/0!</v>
      </c>
      <c r="F66" s="42"/>
      <c r="G66" s="42">
        <f>+G65/G60</f>
        <v>0</v>
      </c>
      <c r="H66" s="42">
        <f t="shared" ref="H66:J66" si="168">+H65/H60</f>
        <v>0</v>
      </c>
      <c r="I66" s="42" t="e">
        <f t="shared" si="168"/>
        <v>#DIV/0!</v>
      </c>
      <c r="J66" s="42" t="e">
        <f t="shared" si="168"/>
        <v>#DIV/0!</v>
      </c>
      <c r="K66" s="42"/>
      <c r="L66" s="42">
        <f>+L65/L60</f>
        <v>0</v>
      </c>
      <c r="M66" s="42">
        <f t="shared" ref="M66:O66" si="169">+M65/M60</f>
        <v>1.2987012987012988E-2</v>
      </c>
      <c r="N66" s="42" t="e">
        <f t="shared" si="169"/>
        <v>#DIV/0!</v>
      </c>
      <c r="O66" s="42" t="e">
        <f t="shared" si="169"/>
        <v>#DIV/0!</v>
      </c>
      <c r="P66" s="42"/>
      <c r="Q66" s="42">
        <f>+Q65/Q60</f>
        <v>5.9726962457337888E-3</v>
      </c>
      <c r="R66" s="42">
        <f t="shared" ref="R66:T66" si="170">+R65/R60</f>
        <v>6.7567567567567571E-3</v>
      </c>
      <c r="S66" s="42" t="e">
        <f t="shared" si="170"/>
        <v>#DIV/0!</v>
      </c>
      <c r="T66" s="42" t="e">
        <f t="shared" si="170"/>
        <v>#DIV/0!</v>
      </c>
      <c r="U66" s="42"/>
      <c r="V66" s="42">
        <f>+V65/V60</f>
        <v>1.4545454545454545E-2</v>
      </c>
      <c r="W66" s="42">
        <f t="shared" ref="W66:Y66" si="171">+W65/W60</f>
        <v>1.0723860589812333E-2</v>
      </c>
      <c r="X66" s="42" t="e">
        <f t="shared" si="171"/>
        <v>#DIV/0!</v>
      </c>
      <c r="Y66" s="42" t="e">
        <f t="shared" si="171"/>
        <v>#DIV/0!</v>
      </c>
      <c r="Z66" s="42"/>
      <c r="AA66" s="42">
        <f>+AA65/AA60</f>
        <v>0</v>
      </c>
      <c r="AB66" s="42">
        <f t="shared" ref="AB66:AD66" si="172">+AB65/AB60</f>
        <v>0</v>
      </c>
      <c r="AC66" s="42" t="e">
        <f t="shared" si="172"/>
        <v>#DIV/0!</v>
      </c>
      <c r="AD66" s="42" t="e">
        <f t="shared" si="172"/>
        <v>#DIV/0!</v>
      </c>
      <c r="AE66" s="42"/>
      <c r="AF66" s="42">
        <f>+AF65/AF60</f>
        <v>0</v>
      </c>
      <c r="AG66" s="42">
        <f t="shared" ref="AG66:AI66" si="173">+AG65/AG60</f>
        <v>5.5248618784530384E-3</v>
      </c>
      <c r="AH66" s="42" t="e">
        <f t="shared" si="173"/>
        <v>#DIV/0!</v>
      </c>
      <c r="AI66" s="42" t="e">
        <f t="shared" si="173"/>
        <v>#DIV/0!</v>
      </c>
      <c r="AJ66" s="42"/>
      <c r="AK66" s="42">
        <f>+AK65/AK60</f>
        <v>0</v>
      </c>
      <c r="AL66" s="42">
        <f t="shared" ref="AL66:AN66" si="174">+AL65/AL60</f>
        <v>0</v>
      </c>
      <c r="AM66" s="42" t="e">
        <f t="shared" si="174"/>
        <v>#DIV/0!</v>
      </c>
      <c r="AN66" s="42" t="e">
        <f t="shared" si="174"/>
        <v>#DIV/0!</v>
      </c>
      <c r="AO66" s="42"/>
      <c r="AP66" s="42">
        <f>+AP65/AP60</f>
        <v>0</v>
      </c>
      <c r="AQ66" s="42">
        <f t="shared" ref="AQ66:AS66" si="175">+AQ65/AQ60</f>
        <v>0</v>
      </c>
      <c r="AR66" s="42" t="e">
        <f t="shared" si="175"/>
        <v>#DIV/0!</v>
      </c>
      <c r="AS66" s="42" t="e">
        <f t="shared" si="175"/>
        <v>#DIV/0!</v>
      </c>
      <c r="AT66" s="42"/>
      <c r="AU66" s="42">
        <f>+AU65/AU60</f>
        <v>7.407407407407407E-2</v>
      </c>
      <c r="AV66" s="33">
        <f t="shared" ref="AV66:AX66" si="176">+AV65/AV60</f>
        <v>3.5714285714285712E-2</v>
      </c>
      <c r="AW66" s="33" t="e">
        <f t="shared" si="176"/>
        <v>#DIV/0!</v>
      </c>
      <c r="AX66" s="33" t="e">
        <f t="shared" si="176"/>
        <v>#DIV/0!</v>
      </c>
      <c r="AY66" s="33"/>
      <c r="AZ66" s="45">
        <f>AZ65/AZ60</f>
        <v>7.1355759429153924E-3</v>
      </c>
      <c r="BA66" s="33"/>
      <c r="BB66" s="45">
        <f>BB65/BB60</f>
        <v>7.5885328836424962E-3</v>
      </c>
      <c r="BC66" s="33"/>
      <c r="BD66" s="45" t="e">
        <f>BD65/BD60</f>
        <v>#DIV/0!</v>
      </c>
      <c r="BE66" s="33"/>
      <c r="BF66" s="45" t="e">
        <f>BF65/BF60</f>
        <v>#DIV/0!</v>
      </c>
    </row>
    <row r="67" spans="1:58" s="17" customFormat="1" ht="11.25">
      <c r="A67" s="17" t="s">
        <v>49</v>
      </c>
      <c r="B67" s="46">
        <v>0</v>
      </c>
      <c r="C67" s="21">
        <v>0</v>
      </c>
      <c r="D67" s="21"/>
      <c r="E67" s="21"/>
      <c r="F67" s="46"/>
      <c r="G67" s="46">
        <v>0</v>
      </c>
      <c r="H67" s="46">
        <v>0</v>
      </c>
      <c r="I67" s="46"/>
      <c r="J67" s="46"/>
      <c r="K67" s="46"/>
      <c r="L67" s="46">
        <v>0</v>
      </c>
      <c r="M67" s="46">
        <v>0</v>
      </c>
      <c r="N67" s="46"/>
      <c r="O67" s="46"/>
      <c r="P67" s="46"/>
      <c r="Q67" s="46">
        <v>0</v>
      </c>
      <c r="R67" s="46">
        <v>0</v>
      </c>
      <c r="S67" s="46"/>
      <c r="T67" s="46"/>
      <c r="U67" s="46"/>
      <c r="V67" s="46">
        <v>0</v>
      </c>
      <c r="W67" s="46">
        <v>0</v>
      </c>
      <c r="X67" s="46"/>
      <c r="Y67" s="46"/>
      <c r="Z67" s="46"/>
      <c r="AA67" s="46">
        <v>0</v>
      </c>
      <c r="AB67" s="46">
        <v>0</v>
      </c>
      <c r="AC67" s="46"/>
      <c r="AD67" s="46"/>
      <c r="AE67" s="46"/>
      <c r="AF67" s="46">
        <v>0</v>
      </c>
      <c r="AG67" s="46">
        <v>0</v>
      </c>
      <c r="AH67" s="46"/>
      <c r="AI67" s="46"/>
      <c r="AJ67" s="46"/>
      <c r="AK67" s="46">
        <v>0</v>
      </c>
      <c r="AL67" s="46">
        <v>0</v>
      </c>
      <c r="AM67" s="46"/>
      <c r="AN67" s="46"/>
      <c r="AO67" s="46"/>
      <c r="AP67" s="46">
        <v>0</v>
      </c>
      <c r="AQ67" s="46">
        <v>0</v>
      </c>
      <c r="AR67" s="46"/>
      <c r="AS67" s="46"/>
      <c r="AT67" s="46"/>
      <c r="AU67" s="46">
        <v>0</v>
      </c>
      <c r="AV67" s="21">
        <v>0</v>
      </c>
      <c r="AW67" s="21"/>
      <c r="AX67" s="21"/>
      <c r="AY67" s="21"/>
      <c r="AZ67" s="16">
        <f t="shared" ref="AZ67:AZ68" si="177">AVERAGE(B67,G67,L67,Q67,V67,AA67,AF67,AK67,AP67,AU67)</f>
        <v>0</v>
      </c>
      <c r="BA67" s="15"/>
      <c r="BB67" s="16">
        <f t="shared" ref="BB67:BB68" si="178">AVERAGE(C67,H67,M67,R67,W67,AB67,AG67,AL67,AQ67,AV67)</f>
        <v>0</v>
      </c>
      <c r="BC67" s="15"/>
      <c r="BD67" s="16" t="e">
        <f t="shared" ref="BD67:BD68" si="179">AVERAGE(D67,I67,N67,S67,X67,AC67,AH67,AM67,AR67,AW67)</f>
        <v>#DIV/0!</v>
      </c>
      <c r="BE67" s="15"/>
      <c r="BF67" s="16" t="e">
        <f t="shared" ref="BF67:BF68" si="180">AVERAGE(E67,J67,O67,T67,Y67,AD67,AI67,AN67,AS67,AX67)</f>
        <v>#DIV/0!</v>
      </c>
    </row>
    <row r="68" spans="1:58" s="17" customFormat="1" ht="11.25">
      <c r="A68" s="47" t="s">
        <v>50</v>
      </c>
      <c r="B68" s="48">
        <v>0</v>
      </c>
      <c r="C68" s="49">
        <v>0</v>
      </c>
      <c r="D68" s="49"/>
      <c r="E68" s="49"/>
      <c r="F68" s="48"/>
      <c r="G68" s="48">
        <v>0</v>
      </c>
      <c r="H68" s="48">
        <v>0</v>
      </c>
      <c r="I68" s="48"/>
      <c r="J68" s="48"/>
      <c r="K68" s="48"/>
      <c r="L68" s="48">
        <v>0</v>
      </c>
      <c r="M68" s="48">
        <v>0</v>
      </c>
      <c r="N68" s="48"/>
      <c r="O68" s="48"/>
      <c r="P68" s="48"/>
      <c r="Q68" s="48">
        <v>0</v>
      </c>
      <c r="R68" s="48">
        <v>0</v>
      </c>
      <c r="S68" s="48"/>
      <c r="T68" s="48"/>
      <c r="U68" s="48"/>
      <c r="V68" s="48">
        <v>0</v>
      </c>
      <c r="W68" s="48">
        <v>0</v>
      </c>
      <c r="X68" s="48"/>
      <c r="Y68" s="48"/>
      <c r="Z68" s="48"/>
      <c r="AA68" s="48">
        <v>0</v>
      </c>
      <c r="AB68" s="48">
        <v>0</v>
      </c>
      <c r="AC68" s="48"/>
      <c r="AD68" s="48"/>
      <c r="AE68" s="48"/>
      <c r="AF68" s="48">
        <v>0</v>
      </c>
      <c r="AG68" s="48">
        <v>0</v>
      </c>
      <c r="AH68" s="48"/>
      <c r="AI68" s="48"/>
      <c r="AJ68" s="48"/>
      <c r="AK68" s="48">
        <v>0</v>
      </c>
      <c r="AL68" s="48">
        <v>0</v>
      </c>
      <c r="AM68" s="48"/>
      <c r="AN68" s="48"/>
      <c r="AO68" s="48"/>
      <c r="AP68" s="48">
        <v>0</v>
      </c>
      <c r="AQ68" s="48">
        <v>0</v>
      </c>
      <c r="AR68" s="48"/>
      <c r="AS68" s="48"/>
      <c r="AT68" s="48"/>
      <c r="AU68" s="48">
        <v>0</v>
      </c>
      <c r="AV68" s="49">
        <v>0</v>
      </c>
      <c r="AW68" s="49"/>
      <c r="AX68" s="49"/>
      <c r="AY68" s="49"/>
      <c r="AZ68" s="27">
        <f t="shared" si="177"/>
        <v>0</v>
      </c>
      <c r="BA68" s="79"/>
      <c r="BB68" s="27">
        <f t="shared" si="178"/>
        <v>0</v>
      </c>
      <c r="BC68" s="15"/>
      <c r="BD68" s="16" t="e">
        <f t="shared" si="179"/>
        <v>#DIV/0!</v>
      </c>
      <c r="BE68" s="15"/>
      <c r="BF68" s="16" t="e">
        <f t="shared" si="180"/>
        <v>#DIV/0!</v>
      </c>
    </row>
    <row r="69" spans="1:58" s="51" customFormat="1" ht="11.25">
      <c r="A69" s="17" t="s">
        <v>51</v>
      </c>
      <c r="B69" s="42">
        <f>+B67/B60</f>
        <v>0</v>
      </c>
      <c r="C69" s="42">
        <f>+C67/C60</f>
        <v>0</v>
      </c>
      <c r="D69" s="33" t="e">
        <f t="shared" ref="D69:E69" si="181">+D67/D60</f>
        <v>#DIV/0!</v>
      </c>
      <c r="E69" s="33" t="e">
        <f t="shared" si="181"/>
        <v>#DIV/0!</v>
      </c>
      <c r="F69" s="42"/>
      <c r="G69" s="42">
        <f>+G67/G60</f>
        <v>0</v>
      </c>
      <c r="H69" s="42">
        <f t="shared" ref="H69:J69" si="182">+H67/H60</f>
        <v>0</v>
      </c>
      <c r="I69" s="42" t="e">
        <f t="shared" si="182"/>
        <v>#DIV/0!</v>
      </c>
      <c r="J69" s="42" t="e">
        <f t="shared" si="182"/>
        <v>#DIV/0!</v>
      </c>
      <c r="K69" s="42" t="s">
        <v>12</v>
      </c>
      <c r="L69" s="42">
        <f>+L67/L60</f>
        <v>0</v>
      </c>
      <c r="M69" s="42">
        <f t="shared" ref="M69:O69" si="183">+M67/M60</f>
        <v>0</v>
      </c>
      <c r="N69" s="42" t="e">
        <f t="shared" si="183"/>
        <v>#DIV/0!</v>
      </c>
      <c r="O69" s="42" t="e">
        <f t="shared" si="183"/>
        <v>#DIV/0!</v>
      </c>
      <c r="P69" s="42" t="s">
        <v>12</v>
      </c>
      <c r="Q69" s="42">
        <f>+Q67/Q60</f>
        <v>0</v>
      </c>
      <c r="R69" s="42">
        <f t="shared" ref="R69:T69" si="184">+R67/R60</f>
        <v>0</v>
      </c>
      <c r="S69" s="42" t="e">
        <f t="shared" si="184"/>
        <v>#DIV/0!</v>
      </c>
      <c r="T69" s="42" t="e">
        <f t="shared" si="184"/>
        <v>#DIV/0!</v>
      </c>
      <c r="U69" s="42"/>
      <c r="V69" s="42">
        <f>+V67/V60</f>
        <v>0</v>
      </c>
      <c r="W69" s="42">
        <f t="shared" ref="W69:Y69" si="185">+W67/W60</f>
        <v>0</v>
      </c>
      <c r="X69" s="42" t="e">
        <f t="shared" si="185"/>
        <v>#DIV/0!</v>
      </c>
      <c r="Y69" s="42" t="e">
        <f t="shared" si="185"/>
        <v>#DIV/0!</v>
      </c>
      <c r="Z69" s="42"/>
      <c r="AA69" s="42">
        <f>+AA67/AA60</f>
        <v>0</v>
      </c>
      <c r="AB69" s="42">
        <f t="shared" ref="AB69:AD69" si="186">+AB67/AB60</f>
        <v>0</v>
      </c>
      <c r="AC69" s="42" t="e">
        <f t="shared" si="186"/>
        <v>#DIV/0!</v>
      </c>
      <c r="AD69" s="42" t="e">
        <f t="shared" si="186"/>
        <v>#DIV/0!</v>
      </c>
      <c r="AE69" s="42" t="s">
        <v>12</v>
      </c>
      <c r="AF69" s="42">
        <f>+AF67/AF60</f>
        <v>0</v>
      </c>
      <c r="AG69" s="42">
        <f t="shared" ref="AG69:AI69" si="187">+AG67/AG60</f>
        <v>0</v>
      </c>
      <c r="AH69" s="42" t="e">
        <f t="shared" si="187"/>
        <v>#DIV/0!</v>
      </c>
      <c r="AI69" s="42" t="e">
        <f t="shared" si="187"/>
        <v>#DIV/0!</v>
      </c>
      <c r="AJ69" s="42" t="s">
        <v>12</v>
      </c>
      <c r="AK69" s="42">
        <f>+AK67/AK60</f>
        <v>0</v>
      </c>
      <c r="AL69" s="42">
        <f t="shared" ref="AL69:AN69" si="188">+AL67/AL60</f>
        <v>0</v>
      </c>
      <c r="AM69" s="42" t="e">
        <f t="shared" si="188"/>
        <v>#DIV/0!</v>
      </c>
      <c r="AN69" s="42" t="e">
        <f t="shared" si="188"/>
        <v>#DIV/0!</v>
      </c>
      <c r="AO69" s="42" t="s">
        <v>12</v>
      </c>
      <c r="AP69" s="42">
        <f>+AP67/AP60</f>
        <v>0</v>
      </c>
      <c r="AQ69" s="42">
        <f t="shared" ref="AQ69:AS69" si="189">+AQ67/AQ60</f>
        <v>0</v>
      </c>
      <c r="AR69" s="42" t="e">
        <f t="shared" si="189"/>
        <v>#DIV/0!</v>
      </c>
      <c r="AS69" s="42" t="e">
        <f t="shared" si="189"/>
        <v>#DIV/0!</v>
      </c>
      <c r="AT69" s="42" t="s">
        <v>12</v>
      </c>
      <c r="AU69" s="42">
        <f>+AU67/AU60</f>
        <v>0</v>
      </c>
      <c r="AV69" s="33">
        <f t="shared" ref="AV69:AX69" si="190">+AV67/AV60</f>
        <v>0</v>
      </c>
      <c r="AW69" s="33" t="e">
        <f t="shared" si="190"/>
        <v>#DIV/0!</v>
      </c>
      <c r="AX69" s="33" t="e">
        <f t="shared" si="190"/>
        <v>#DIV/0!</v>
      </c>
      <c r="AY69" s="33"/>
      <c r="AZ69" s="45">
        <f>AZ67/AZ60</f>
        <v>0</v>
      </c>
      <c r="BA69" s="33"/>
      <c r="BB69" s="45">
        <f>BB67/BB60</f>
        <v>0</v>
      </c>
      <c r="BC69" s="33"/>
      <c r="BD69" s="45" t="e">
        <f>BD67/BD60</f>
        <v>#DIV/0!</v>
      </c>
      <c r="BE69" s="33"/>
      <c r="BF69" s="45" t="e">
        <f>BF67/BF60</f>
        <v>#DIV/0!</v>
      </c>
    </row>
    <row r="70" spans="1:58" s="17" customFormat="1" ht="3.75" customHeight="1">
      <c r="A70" s="17" t="s">
        <v>12</v>
      </c>
      <c r="B70" s="15"/>
      <c r="C70" s="15"/>
      <c r="D70" s="15"/>
      <c r="E70" s="15"/>
      <c r="F70" s="15"/>
      <c r="G70" s="15"/>
      <c r="H70" s="15"/>
      <c r="I70" s="15"/>
      <c r="J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F70" s="15"/>
      <c r="AG70" s="15"/>
      <c r="AH70" s="15"/>
      <c r="AI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6"/>
      <c r="BA70" s="15"/>
      <c r="BB70" s="16"/>
      <c r="BC70" s="15"/>
      <c r="BD70" s="16"/>
      <c r="BE70" s="15"/>
      <c r="BF70" s="16"/>
    </row>
    <row r="71" spans="1:58" s="17" customFormat="1">
      <c r="A71" s="91" t="s">
        <v>69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3"/>
      <c r="AW71" s="93"/>
      <c r="AX71" s="93"/>
      <c r="AY71" s="15"/>
      <c r="AZ71" s="16"/>
      <c r="BA71" s="15"/>
      <c r="BB71" s="16"/>
      <c r="BC71" s="15"/>
      <c r="BD71" s="16"/>
      <c r="BE71" s="15"/>
      <c r="BF71" s="16"/>
    </row>
    <row r="72" spans="1:58" s="17" customFormat="1" ht="11.25">
      <c r="A72" s="17" t="s">
        <v>42</v>
      </c>
      <c r="B72" s="15">
        <v>31</v>
      </c>
      <c r="C72" s="15">
        <v>127</v>
      </c>
      <c r="D72" s="15"/>
      <c r="E72" s="15"/>
      <c r="F72" s="15"/>
      <c r="G72" s="15">
        <v>70</v>
      </c>
      <c r="H72" s="15">
        <v>89</v>
      </c>
      <c r="I72" s="15"/>
      <c r="J72" s="15"/>
      <c r="K72" s="15"/>
      <c r="L72" s="15">
        <v>49</v>
      </c>
      <c r="M72" s="15">
        <v>70</v>
      </c>
      <c r="N72" s="15"/>
      <c r="O72" s="15"/>
      <c r="P72" s="15"/>
      <c r="Q72" s="15">
        <v>188</v>
      </c>
      <c r="R72" s="15">
        <v>216</v>
      </c>
      <c r="S72" s="15"/>
      <c r="T72" s="15"/>
      <c r="U72" s="15"/>
      <c r="V72" s="15">
        <v>259</v>
      </c>
      <c r="W72" s="15">
        <v>413</v>
      </c>
      <c r="X72" s="15"/>
      <c r="Y72" s="15"/>
      <c r="Z72" s="15"/>
      <c r="AA72" s="15">
        <v>38</v>
      </c>
      <c r="AB72" s="15">
        <v>108</v>
      </c>
      <c r="AC72" s="15"/>
      <c r="AD72" s="15"/>
      <c r="AE72" s="15"/>
      <c r="AF72" s="15">
        <v>123</v>
      </c>
      <c r="AG72" s="15">
        <v>163</v>
      </c>
      <c r="AH72" s="15"/>
      <c r="AI72" s="15"/>
      <c r="AJ72" s="15"/>
      <c r="AK72" s="15">
        <v>122</v>
      </c>
      <c r="AL72" s="15">
        <v>238</v>
      </c>
      <c r="AM72" s="15"/>
      <c r="AN72" s="15"/>
      <c r="AO72" s="15"/>
      <c r="AP72" s="15">
        <v>11</v>
      </c>
      <c r="AQ72" s="15">
        <v>23</v>
      </c>
      <c r="AR72" s="15"/>
      <c r="AS72" s="15"/>
      <c r="AT72" s="15"/>
      <c r="AU72" s="15">
        <v>25</v>
      </c>
      <c r="AV72" s="15">
        <v>86</v>
      </c>
      <c r="AW72" s="15"/>
      <c r="AX72" s="15"/>
      <c r="AY72" s="15"/>
      <c r="AZ72" s="16">
        <f t="shared" ref="AZ72:AZ73" si="191">AVERAGE(B72,G72,L72,Q72,V72,AA72,AF72,AK72,AP72,AU72)</f>
        <v>91.6</v>
      </c>
      <c r="BA72" s="15"/>
      <c r="BB72" s="16">
        <f t="shared" ref="BB72:BB73" si="192">AVERAGE(C72,H72,M72,R72,W72,AB72,AG72,AL72,AQ72,AV72)</f>
        <v>153.30000000000001</v>
      </c>
      <c r="BC72" s="15"/>
      <c r="BD72" s="16" t="e">
        <f t="shared" ref="BD72:BD73" si="193">AVERAGE(D72,I72,N72,S72,X72,AC72,AH72,AM72,AR72,AW72)</f>
        <v>#DIV/0!</v>
      </c>
      <c r="BE72" s="15"/>
      <c r="BF72" s="16" t="e">
        <f t="shared" ref="BF72:BF73" si="194">AVERAGE(E72,J72,O72,T72,Y72,AD72,AI72,AN72,AS72,AX72)</f>
        <v>#DIV/0!</v>
      </c>
    </row>
    <row r="73" spans="1:58" s="32" customFormat="1" ht="11.25">
      <c r="A73" s="17" t="s">
        <v>43</v>
      </c>
      <c r="B73" s="15">
        <v>11</v>
      </c>
      <c r="C73" s="40">
        <v>27</v>
      </c>
      <c r="D73" s="40"/>
      <c r="E73" s="40"/>
      <c r="F73" s="15"/>
      <c r="G73" s="15">
        <v>19</v>
      </c>
      <c r="H73" s="15">
        <v>25</v>
      </c>
      <c r="I73" s="15"/>
      <c r="J73" s="15"/>
      <c r="K73" s="15"/>
      <c r="L73" s="15">
        <v>17</v>
      </c>
      <c r="M73" s="15">
        <v>24</v>
      </c>
      <c r="N73" s="15"/>
      <c r="O73" s="15"/>
      <c r="P73" s="15"/>
      <c r="Q73" s="15">
        <v>23</v>
      </c>
      <c r="R73" s="15">
        <v>31</v>
      </c>
      <c r="S73" s="15"/>
      <c r="T73" s="15"/>
      <c r="U73" s="15"/>
      <c r="V73" s="15">
        <v>60</v>
      </c>
      <c r="W73" s="15">
        <v>102</v>
      </c>
      <c r="X73" s="15"/>
      <c r="Y73" s="15"/>
      <c r="Z73" s="15"/>
      <c r="AA73" s="15">
        <v>13</v>
      </c>
      <c r="AB73" s="15">
        <v>27</v>
      </c>
      <c r="AC73" s="15"/>
      <c r="AD73" s="15"/>
      <c r="AE73" s="15"/>
      <c r="AF73" s="15">
        <v>36</v>
      </c>
      <c r="AG73" s="15">
        <v>41</v>
      </c>
      <c r="AH73" s="15"/>
      <c r="AI73" s="15"/>
      <c r="AJ73" s="15"/>
      <c r="AK73" s="15">
        <v>34</v>
      </c>
      <c r="AL73" s="15">
        <v>53</v>
      </c>
      <c r="AM73" s="15"/>
      <c r="AN73" s="15"/>
      <c r="AO73" s="15"/>
      <c r="AP73" s="15">
        <v>4</v>
      </c>
      <c r="AQ73" s="15">
        <v>5</v>
      </c>
      <c r="AR73" s="15"/>
      <c r="AS73" s="15"/>
      <c r="AT73" s="15"/>
      <c r="AU73" s="15">
        <v>5</v>
      </c>
      <c r="AV73" s="40">
        <v>23</v>
      </c>
      <c r="AW73" s="40"/>
      <c r="AX73" s="40"/>
      <c r="AY73" s="31"/>
      <c r="AZ73" s="16">
        <f t="shared" si="191"/>
        <v>22.2</v>
      </c>
      <c r="BA73" s="15"/>
      <c r="BB73" s="16">
        <f t="shared" si="192"/>
        <v>35.799999999999997</v>
      </c>
      <c r="BC73" s="15"/>
      <c r="BD73" s="16" t="e">
        <f t="shared" si="193"/>
        <v>#DIV/0!</v>
      </c>
      <c r="BE73" s="15"/>
      <c r="BF73" s="16" t="e">
        <f t="shared" si="194"/>
        <v>#DIV/0!</v>
      </c>
    </row>
    <row r="74" spans="1:58" s="51" customFormat="1" ht="11.25">
      <c r="A74" s="17" t="s">
        <v>44</v>
      </c>
      <c r="B74" s="42">
        <f>+B73/B72</f>
        <v>0.35483870967741937</v>
      </c>
      <c r="C74" s="42">
        <f>+C73/C72</f>
        <v>0.2125984251968504</v>
      </c>
      <c r="D74" s="33" t="e">
        <f t="shared" ref="D74:E74" si="195">+D73/D72</f>
        <v>#DIV/0!</v>
      </c>
      <c r="E74" s="33" t="e">
        <f t="shared" si="195"/>
        <v>#DIV/0!</v>
      </c>
      <c r="F74" s="42"/>
      <c r="G74" s="42">
        <f>+G73/G72</f>
        <v>0.27142857142857141</v>
      </c>
      <c r="H74" s="42">
        <f t="shared" ref="H74:J74" si="196">+H73/H72</f>
        <v>0.2808988764044944</v>
      </c>
      <c r="I74" s="42" t="e">
        <f t="shared" si="196"/>
        <v>#DIV/0!</v>
      </c>
      <c r="J74" s="42" t="e">
        <f t="shared" si="196"/>
        <v>#DIV/0!</v>
      </c>
      <c r="K74" s="42"/>
      <c r="L74" s="42">
        <f>+L73/L72</f>
        <v>0.34693877551020408</v>
      </c>
      <c r="M74" s="42">
        <f t="shared" ref="M74:O74" si="197">+M73/M72</f>
        <v>0.34285714285714286</v>
      </c>
      <c r="N74" s="42" t="e">
        <f t="shared" si="197"/>
        <v>#DIV/0!</v>
      </c>
      <c r="O74" s="42" t="e">
        <f t="shared" si="197"/>
        <v>#DIV/0!</v>
      </c>
      <c r="P74" s="42"/>
      <c r="Q74" s="42">
        <f>+Q73/Q72</f>
        <v>0.12234042553191489</v>
      </c>
      <c r="R74" s="42">
        <f t="shared" ref="R74:T74" si="198">+R73/R72</f>
        <v>0.14351851851851852</v>
      </c>
      <c r="S74" s="42" t="e">
        <f t="shared" si="198"/>
        <v>#DIV/0!</v>
      </c>
      <c r="T74" s="42" t="e">
        <f t="shared" si="198"/>
        <v>#DIV/0!</v>
      </c>
      <c r="U74" s="42"/>
      <c r="V74" s="42">
        <f>+V73/V72</f>
        <v>0.23166023166023167</v>
      </c>
      <c r="W74" s="42">
        <f t="shared" ref="W74:Y74" si="199">+W73/W72</f>
        <v>0.24697336561743341</v>
      </c>
      <c r="X74" s="42" t="e">
        <f t="shared" si="199"/>
        <v>#DIV/0!</v>
      </c>
      <c r="Y74" s="42" t="e">
        <f t="shared" si="199"/>
        <v>#DIV/0!</v>
      </c>
      <c r="Z74" s="42"/>
      <c r="AA74" s="42">
        <f>+AA73/AA72</f>
        <v>0.34210526315789475</v>
      </c>
      <c r="AB74" s="42">
        <f t="shared" ref="AB74:AD74" si="200">+AB73/AB72</f>
        <v>0.25</v>
      </c>
      <c r="AC74" s="42" t="e">
        <f t="shared" si="200"/>
        <v>#DIV/0!</v>
      </c>
      <c r="AD74" s="42" t="e">
        <f t="shared" si="200"/>
        <v>#DIV/0!</v>
      </c>
      <c r="AE74" s="42"/>
      <c r="AF74" s="42">
        <f>+AF73/AF72</f>
        <v>0.29268292682926828</v>
      </c>
      <c r="AG74" s="42">
        <f t="shared" ref="AG74:AI74" si="201">+AG73/AG72</f>
        <v>0.25153374233128833</v>
      </c>
      <c r="AH74" s="42" t="e">
        <f t="shared" si="201"/>
        <v>#DIV/0!</v>
      </c>
      <c r="AI74" s="42" t="e">
        <f t="shared" si="201"/>
        <v>#DIV/0!</v>
      </c>
      <c r="AJ74" s="42"/>
      <c r="AK74" s="42">
        <f>+AK73/AK72</f>
        <v>0.27868852459016391</v>
      </c>
      <c r="AL74" s="42">
        <f t="shared" ref="AL74:AN74" si="202">+AL73/AL72</f>
        <v>0.22268907563025211</v>
      </c>
      <c r="AM74" s="42" t="e">
        <f t="shared" si="202"/>
        <v>#DIV/0!</v>
      </c>
      <c r="AN74" s="42" t="e">
        <f t="shared" si="202"/>
        <v>#DIV/0!</v>
      </c>
      <c r="AO74" s="42"/>
      <c r="AP74" s="42">
        <f>+AP73/AP72</f>
        <v>0.36363636363636365</v>
      </c>
      <c r="AQ74" s="42">
        <f t="shared" ref="AQ74:AS74" si="203">+AQ73/AQ72</f>
        <v>0.21739130434782608</v>
      </c>
      <c r="AR74" s="42" t="e">
        <f t="shared" si="203"/>
        <v>#DIV/0!</v>
      </c>
      <c r="AS74" s="42" t="e">
        <f t="shared" si="203"/>
        <v>#DIV/0!</v>
      </c>
      <c r="AT74" s="42"/>
      <c r="AU74" s="42">
        <f>+AU73/AU72</f>
        <v>0.2</v>
      </c>
      <c r="AV74" s="33">
        <f t="shared" ref="AV74:AX74" si="204">+AV73/AV72</f>
        <v>0.26744186046511625</v>
      </c>
      <c r="AW74" s="33" t="e">
        <f t="shared" si="204"/>
        <v>#DIV/0!</v>
      </c>
      <c r="AX74" s="33" t="e">
        <f t="shared" si="204"/>
        <v>#DIV/0!</v>
      </c>
      <c r="AY74" s="33"/>
      <c r="AZ74" s="45">
        <f>AZ73/AZ72</f>
        <v>0.2423580786026201</v>
      </c>
      <c r="BA74" s="33"/>
      <c r="BB74" s="45">
        <f>BB73/BB72</f>
        <v>0.23352902804957595</v>
      </c>
      <c r="BC74" s="33"/>
      <c r="BD74" s="45" t="e">
        <f>BD73/BD72</f>
        <v>#DIV/0!</v>
      </c>
      <c r="BE74" s="33"/>
      <c r="BF74" s="45" t="e">
        <f>BF73/BF72</f>
        <v>#DIV/0!</v>
      </c>
    </row>
    <row r="75" spans="1:58" s="32" customFormat="1" ht="11.25">
      <c r="A75" s="17" t="s">
        <v>45</v>
      </c>
      <c r="B75" s="15">
        <v>2</v>
      </c>
      <c r="C75" s="40">
        <v>3</v>
      </c>
      <c r="D75" s="40"/>
      <c r="E75" s="40"/>
      <c r="F75" s="15"/>
      <c r="G75" s="15">
        <v>1</v>
      </c>
      <c r="H75" s="15">
        <v>1</v>
      </c>
      <c r="I75" s="15"/>
      <c r="J75" s="15"/>
      <c r="K75" s="15"/>
      <c r="L75" s="15">
        <v>0</v>
      </c>
      <c r="M75" s="15">
        <v>1</v>
      </c>
      <c r="N75" s="15"/>
      <c r="O75" s="15"/>
      <c r="P75" s="15"/>
      <c r="Q75" s="15">
        <v>2</v>
      </c>
      <c r="R75" s="15">
        <v>2</v>
      </c>
      <c r="S75" s="15"/>
      <c r="T75" s="15"/>
      <c r="U75" s="15"/>
      <c r="V75" s="15">
        <v>8</v>
      </c>
      <c r="W75" s="15">
        <v>11</v>
      </c>
      <c r="X75" s="15"/>
      <c r="Y75" s="15"/>
      <c r="Z75" s="15"/>
      <c r="AA75" s="15">
        <v>1</v>
      </c>
      <c r="AB75" s="15">
        <v>2</v>
      </c>
      <c r="AC75" s="15"/>
      <c r="AD75" s="15"/>
      <c r="AE75" s="15"/>
      <c r="AF75" s="15">
        <v>2</v>
      </c>
      <c r="AG75" s="15">
        <v>4</v>
      </c>
      <c r="AH75" s="15"/>
      <c r="AI75" s="15"/>
      <c r="AJ75" s="15"/>
      <c r="AK75" s="15">
        <v>4</v>
      </c>
      <c r="AL75" s="15">
        <v>8</v>
      </c>
      <c r="AM75" s="15"/>
      <c r="AN75" s="15"/>
      <c r="AO75" s="15"/>
      <c r="AP75" s="15">
        <v>1</v>
      </c>
      <c r="AQ75" s="15">
        <v>0</v>
      </c>
      <c r="AR75" s="15"/>
      <c r="AS75" s="15"/>
      <c r="AT75" s="15"/>
      <c r="AU75" s="15">
        <v>2</v>
      </c>
      <c r="AV75" s="40">
        <v>6</v>
      </c>
      <c r="AW75" s="40"/>
      <c r="AX75" s="40"/>
      <c r="AY75" s="31"/>
      <c r="AZ75" s="16">
        <f t="shared" ref="AZ75" si="205">AVERAGE(B75,G75,L75,Q75,V75,AA75,AF75,AK75,AP75,AU75)</f>
        <v>2.2999999999999998</v>
      </c>
      <c r="BA75" s="15"/>
      <c r="BB75" s="16">
        <f t="shared" ref="BB75" si="206">AVERAGE(C75,H75,M75,R75,W75,AB75,AG75,AL75,AQ75,AV75)</f>
        <v>3.8</v>
      </c>
      <c r="BC75" s="15"/>
      <c r="BD75" s="16" t="e">
        <f t="shared" ref="BD75" si="207">AVERAGE(D75,I75,N75,S75,X75,AC75,AH75,AM75,AR75,AW75)</f>
        <v>#DIV/0!</v>
      </c>
      <c r="BE75" s="15"/>
      <c r="BF75" s="16" t="e">
        <f t="shared" ref="BF75" si="208">AVERAGE(E75,J75,O75,T75,Y75,AD75,AI75,AN75,AS75,AX75)</f>
        <v>#DIV/0!</v>
      </c>
    </row>
    <row r="76" spans="1:58" s="51" customFormat="1" ht="11.25">
      <c r="A76" s="17" t="s">
        <v>46</v>
      </c>
      <c r="B76" s="42">
        <f>+B75/B72</f>
        <v>6.4516129032258063E-2</v>
      </c>
      <c r="C76" s="33">
        <f>+C75/C72</f>
        <v>2.3622047244094488E-2</v>
      </c>
      <c r="D76" s="33" t="e">
        <f t="shared" ref="D76:E76" si="209">+D75/D72</f>
        <v>#DIV/0!</v>
      </c>
      <c r="E76" s="33" t="e">
        <f t="shared" si="209"/>
        <v>#DIV/0!</v>
      </c>
      <c r="F76" s="42"/>
      <c r="G76" s="42">
        <f>+G75/G72</f>
        <v>1.4285714285714285E-2</v>
      </c>
      <c r="H76" s="42">
        <f t="shared" ref="H76:J76" si="210">+H75/H72</f>
        <v>1.1235955056179775E-2</v>
      </c>
      <c r="I76" s="42" t="e">
        <f t="shared" si="210"/>
        <v>#DIV/0!</v>
      </c>
      <c r="J76" s="42" t="e">
        <f t="shared" si="210"/>
        <v>#DIV/0!</v>
      </c>
      <c r="K76" s="42"/>
      <c r="L76" s="42">
        <f>+L75/L72</f>
        <v>0</v>
      </c>
      <c r="M76" s="42">
        <f t="shared" ref="M76:O76" si="211">+M75/M72</f>
        <v>1.4285714285714285E-2</v>
      </c>
      <c r="N76" s="42" t="e">
        <f t="shared" si="211"/>
        <v>#DIV/0!</v>
      </c>
      <c r="O76" s="42" t="e">
        <f t="shared" si="211"/>
        <v>#DIV/0!</v>
      </c>
      <c r="P76" s="42"/>
      <c r="Q76" s="42">
        <f>+Q75/Q72</f>
        <v>1.0638297872340425E-2</v>
      </c>
      <c r="R76" s="42">
        <f t="shared" ref="R76:T76" si="212">+R75/R72</f>
        <v>9.2592592592592587E-3</v>
      </c>
      <c r="S76" s="42" t="e">
        <f t="shared" si="212"/>
        <v>#DIV/0!</v>
      </c>
      <c r="T76" s="42" t="e">
        <f t="shared" si="212"/>
        <v>#DIV/0!</v>
      </c>
      <c r="U76" s="42"/>
      <c r="V76" s="42">
        <f>+V75/V72</f>
        <v>3.0888030888030889E-2</v>
      </c>
      <c r="W76" s="42">
        <f t="shared" ref="W76:Y76" si="213">+W75/W72</f>
        <v>2.6634382566585957E-2</v>
      </c>
      <c r="X76" s="42" t="e">
        <f t="shared" si="213"/>
        <v>#DIV/0!</v>
      </c>
      <c r="Y76" s="42" t="e">
        <f t="shared" si="213"/>
        <v>#DIV/0!</v>
      </c>
      <c r="Z76" s="42"/>
      <c r="AA76" s="42">
        <f>+AA75/AA72</f>
        <v>2.6315789473684209E-2</v>
      </c>
      <c r="AB76" s="42">
        <f t="shared" ref="AB76:AD76" si="214">+AB75/AB72</f>
        <v>1.8518518518518517E-2</v>
      </c>
      <c r="AC76" s="42" t="e">
        <f t="shared" si="214"/>
        <v>#DIV/0!</v>
      </c>
      <c r="AD76" s="42" t="e">
        <f t="shared" si="214"/>
        <v>#DIV/0!</v>
      </c>
      <c r="AE76" s="42"/>
      <c r="AF76" s="42">
        <f>+AF75/AF72</f>
        <v>1.6260162601626018E-2</v>
      </c>
      <c r="AG76" s="42">
        <f t="shared" ref="AG76:AI76" si="215">+AG75/AG72</f>
        <v>2.4539877300613498E-2</v>
      </c>
      <c r="AH76" s="42" t="e">
        <f t="shared" si="215"/>
        <v>#DIV/0!</v>
      </c>
      <c r="AI76" s="42" t="e">
        <f t="shared" si="215"/>
        <v>#DIV/0!</v>
      </c>
      <c r="AJ76" s="42"/>
      <c r="AK76" s="42">
        <f>+AK75/AK72</f>
        <v>3.2786885245901641E-2</v>
      </c>
      <c r="AL76" s="42">
        <f t="shared" ref="AL76:AN76" si="216">+AL75/AL72</f>
        <v>3.3613445378151259E-2</v>
      </c>
      <c r="AM76" s="42" t="e">
        <f t="shared" si="216"/>
        <v>#DIV/0!</v>
      </c>
      <c r="AN76" s="42" t="e">
        <f t="shared" si="216"/>
        <v>#DIV/0!</v>
      </c>
      <c r="AO76" s="42"/>
      <c r="AP76" s="42">
        <f>+AP75/AP72</f>
        <v>9.0909090909090912E-2</v>
      </c>
      <c r="AQ76" s="42">
        <f t="shared" ref="AQ76:AS76" si="217">+AQ75/AQ72</f>
        <v>0</v>
      </c>
      <c r="AR76" s="42" t="e">
        <f t="shared" si="217"/>
        <v>#DIV/0!</v>
      </c>
      <c r="AS76" s="42" t="e">
        <f t="shared" si="217"/>
        <v>#DIV/0!</v>
      </c>
      <c r="AT76" s="42"/>
      <c r="AU76" s="42">
        <f>+AU75/AU72</f>
        <v>0.08</v>
      </c>
      <c r="AV76" s="33">
        <f t="shared" ref="AV76:AX76" si="218">+AV75/AV72</f>
        <v>6.9767441860465115E-2</v>
      </c>
      <c r="AW76" s="33" t="e">
        <f t="shared" si="218"/>
        <v>#DIV/0!</v>
      </c>
      <c r="AX76" s="33" t="e">
        <f t="shared" si="218"/>
        <v>#DIV/0!</v>
      </c>
      <c r="AY76" s="33"/>
      <c r="AZ76" s="45">
        <f>AZ75/AZ72</f>
        <v>2.5109170305676855E-2</v>
      </c>
      <c r="BA76" s="33"/>
      <c r="BB76" s="45">
        <f>BB75/BB72</f>
        <v>2.4787997390737115E-2</v>
      </c>
      <c r="BC76" s="33"/>
      <c r="BD76" s="45" t="e">
        <f>BD75/BD72</f>
        <v>#DIV/0!</v>
      </c>
      <c r="BE76" s="33"/>
      <c r="BF76" s="45" t="e">
        <f>BF75/BF72</f>
        <v>#DIV/0!</v>
      </c>
    </row>
    <row r="77" spans="1:58" s="32" customFormat="1" ht="11.25">
      <c r="A77" s="17" t="s">
        <v>47</v>
      </c>
      <c r="B77" s="15">
        <v>1</v>
      </c>
      <c r="C77" s="40">
        <v>2</v>
      </c>
      <c r="D77" s="40"/>
      <c r="E77" s="40"/>
      <c r="F77" s="15"/>
      <c r="G77" s="15">
        <v>1</v>
      </c>
      <c r="H77" s="15">
        <v>1</v>
      </c>
      <c r="I77" s="15"/>
      <c r="J77" s="15"/>
      <c r="K77" s="15"/>
      <c r="L77" s="15">
        <v>0</v>
      </c>
      <c r="M77" s="15">
        <v>0</v>
      </c>
      <c r="N77" s="15"/>
      <c r="O77" s="15"/>
      <c r="P77" s="15"/>
      <c r="Q77" s="15">
        <v>1</v>
      </c>
      <c r="R77" s="15">
        <v>1</v>
      </c>
      <c r="S77" s="15"/>
      <c r="T77" s="15"/>
      <c r="U77" s="15"/>
      <c r="V77" s="15">
        <v>1</v>
      </c>
      <c r="W77" s="15">
        <v>3</v>
      </c>
      <c r="X77" s="15"/>
      <c r="Y77" s="15"/>
      <c r="Z77" s="15"/>
      <c r="AA77" s="15">
        <v>1</v>
      </c>
      <c r="AB77" s="15">
        <v>1</v>
      </c>
      <c r="AC77" s="15"/>
      <c r="AD77" s="15"/>
      <c r="AE77" s="15"/>
      <c r="AF77" s="15">
        <v>1</v>
      </c>
      <c r="AG77" s="15">
        <v>2</v>
      </c>
      <c r="AH77" s="15"/>
      <c r="AI77" s="15"/>
      <c r="AJ77" s="15"/>
      <c r="AK77" s="15">
        <v>2</v>
      </c>
      <c r="AL77" s="15">
        <v>2</v>
      </c>
      <c r="AM77" s="15"/>
      <c r="AN77" s="15"/>
      <c r="AO77" s="15"/>
      <c r="AP77" s="15">
        <v>0</v>
      </c>
      <c r="AQ77" s="15">
        <v>0</v>
      </c>
      <c r="AR77" s="15"/>
      <c r="AS77" s="15"/>
      <c r="AT77" s="15"/>
      <c r="AU77" s="15">
        <v>1</v>
      </c>
      <c r="AV77" s="40">
        <v>2</v>
      </c>
      <c r="AW77" s="40"/>
      <c r="AX77" s="40"/>
      <c r="AY77" s="31"/>
      <c r="AZ77" s="16">
        <f t="shared" ref="AZ77" si="219">AVERAGE(B77,G77,L77,Q77,V77,AA77,AF77,AK77,AP77,AU77)</f>
        <v>0.9</v>
      </c>
      <c r="BA77" s="15"/>
      <c r="BB77" s="16">
        <f t="shared" ref="BB77" si="220">AVERAGE(C77,H77,M77,R77,W77,AB77,AG77,AL77,AQ77,AV77)</f>
        <v>1.4</v>
      </c>
      <c r="BC77" s="15"/>
      <c r="BD77" s="16" t="e">
        <f t="shared" ref="BD77" si="221">AVERAGE(D77,I77,N77,S77,X77,AC77,AH77,AM77,AR77,AW77)</f>
        <v>#DIV/0!</v>
      </c>
      <c r="BE77" s="15"/>
      <c r="BF77" s="16" t="e">
        <f t="shared" ref="BF77" si="222">AVERAGE(E77,J77,O77,T77,Y77,AD77,AI77,AN77,AS77,AX77)</f>
        <v>#DIV/0!</v>
      </c>
    </row>
    <row r="78" spans="1:58" s="51" customFormat="1" ht="11.25">
      <c r="A78" s="17" t="s">
        <v>48</v>
      </c>
      <c r="B78" s="42">
        <f>+B77/B72</f>
        <v>3.2258064516129031E-2</v>
      </c>
      <c r="C78" s="33">
        <f>+C77/C72</f>
        <v>1.5748031496062992E-2</v>
      </c>
      <c r="D78" s="33" t="e">
        <f t="shared" ref="D78:E78" si="223">+D77/D72</f>
        <v>#DIV/0!</v>
      </c>
      <c r="E78" s="33" t="e">
        <f t="shared" si="223"/>
        <v>#DIV/0!</v>
      </c>
      <c r="F78" s="42"/>
      <c r="G78" s="42">
        <f>+G77/G72</f>
        <v>1.4285714285714285E-2</v>
      </c>
      <c r="H78" s="42">
        <f t="shared" ref="H78:J78" si="224">+H77/H72</f>
        <v>1.1235955056179775E-2</v>
      </c>
      <c r="I78" s="42" t="e">
        <f t="shared" si="224"/>
        <v>#DIV/0!</v>
      </c>
      <c r="J78" s="42" t="e">
        <f t="shared" si="224"/>
        <v>#DIV/0!</v>
      </c>
      <c r="K78" s="42"/>
      <c r="L78" s="42">
        <f>+L77/L72</f>
        <v>0</v>
      </c>
      <c r="M78" s="42">
        <f t="shared" ref="M78:O78" si="225">+M77/M72</f>
        <v>0</v>
      </c>
      <c r="N78" s="42" t="e">
        <f t="shared" si="225"/>
        <v>#DIV/0!</v>
      </c>
      <c r="O78" s="42" t="e">
        <f t="shared" si="225"/>
        <v>#DIV/0!</v>
      </c>
      <c r="P78" s="42"/>
      <c r="Q78" s="42">
        <f>+Q77/Q72</f>
        <v>5.3191489361702126E-3</v>
      </c>
      <c r="R78" s="42">
        <f t="shared" ref="R78:T78" si="226">+R77/R72</f>
        <v>4.6296296296296294E-3</v>
      </c>
      <c r="S78" s="42" t="e">
        <f t="shared" si="226"/>
        <v>#DIV/0!</v>
      </c>
      <c r="T78" s="42" t="e">
        <f t="shared" si="226"/>
        <v>#DIV/0!</v>
      </c>
      <c r="U78" s="42"/>
      <c r="V78" s="42">
        <f>+V77/V72</f>
        <v>3.8610038610038611E-3</v>
      </c>
      <c r="W78" s="42">
        <f t="shared" ref="W78:Y78" si="227">+W77/W72</f>
        <v>7.2639225181598066E-3</v>
      </c>
      <c r="X78" s="42" t="e">
        <f t="shared" si="227"/>
        <v>#DIV/0!</v>
      </c>
      <c r="Y78" s="42" t="e">
        <f t="shared" si="227"/>
        <v>#DIV/0!</v>
      </c>
      <c r="Z78" s="42"/>
      <c r="AA78" s="42">
        <f>+AA77/AA72</f>
        <v>2.6315789473684209E-2</v>
      </c>
      <c r="AB78" s="42">
        <f t="shared" ref="AB78:AD78" si="228">+AB77/AB72</f>
        <v>9.2592592592592587E-3</v>
      </c>
      <c r="AC78" s="42" t="e">
        <f t="shared" si="228"/>
        <v>#DIV/0!</v>
      </c>
      <c r="AD78" s="42" t="e">
        <f t="shared" si="228"/>
        <v>#DIV/0!</v>
      </c>
      <c r="AE78" s="42"/>
      <c r="AF78" s="42">
        <f>+AF77/AF72</f>
        <v>8.130081300813009E-3</v>
      </c>
      <c r="AG78" s="42">
        <f t="shared" ref="AG78:AI78" si="229">+AG77/AG72</f>
        <v>1.2269938650306749E-2</v>
      </c>
      <c r="AH78" s="42" t="e">
        <f t="shared" si="229"/>
        <v>#DIV/0!</v>
      </c>
      <c r="AI78" s="42" t="e">
        <f t="shared" si="229"/>
        <v>#DIV/0!</v>
      </c>
      <c r="AJ78" s="42"/>
      <c r="AK78" s="42">
        <f>+AK77/AK72</f>
        <v>1.6393442622950821E-2</v>
      </c>
      <c r="AL78" s="42">
        <f t="shared" ref="AL78:AN78" si="230">+AL77/AL72</f>
        <v>8.4033613445378148E-3</v>
      </c>
      <c r="AM78" s="42" t="e">
        <f t="shared" si="230"/>
        <v>#DIV/0!</v>
      </c>
      <c r="AN78" s="42" t="e">
        <f t="shared" si="230"/>
        <v>#DIV/0!</v>
      </c>
      <c r="AO78" s="42"/>
      <c r="AP78" s="42">
        <f>+AP77/AP72</f>
        <v>0</v>
      </c>
      <c r="AQ78" s="42">
        <f t="shared" ref="AQ78:AS78" si="231">+AQ77/AQ72</f>
        <v>0</v>
      </c>
      <c r="AR78" s="42" t="e">
        <f t="shared" si="231"/>
        <v>#DIV/0!</v>
      </c>
      <c r="AS78" s="42" t="e">
        <f t="shared" si="231"/>
        <v>#DIV/0!</v>
      </c>
      <c r="AT78" s="42"/>
      <c r="AU78" s="42">
        <f>+AU77/AU72</f>
        <v>0.04</v>
      </c>
      <c r="AV78" s="33">
        <f t="shared" ref="AV78:AX78" si="232">+AV77/AV72</f>
        <v>2.3255813953488372E-2</v>
      </c>
      <c r="AW78" s="33" t="e">
        <f t="shared" si="232"/>
        <v>#DIV/0!</v>
      </c>
      <c r="AX78" s="33" t="e">
        <f t="shared" si="232"/>
        <v>#DIV/0!</v>
      </c>
      <c r="AY78" s="33"/>
      <c r="AZ78" s="45">
        <f>AZ77/AZ72</f>
        <v>9.8253275109170309E-3</v>
      </c>
      <c r="BA78" s="33"/>
      <c r="BB78" s="45">
        <f>BB77/BB72</f>
        <v>9.1324200913242004E-3</v>
      </c>
      <c r="BC78" s="33"/>
      <c r="BD78" s="45" t="e">
        <f>BD77/BD72</f>
        <v>#DIV/0!</v>
      </c>
      <c r="BE78" s="33"/>
      <c r="BF78" s="45" t="e">
        <f>BF77/BF72</f>
        <v>#DIV/0!</v>
      </c>
    </row>
    <row r="79" spans="1:58" s="17" customFormat="1" ht="11.25">
      <c r="A79" s="17" t="s">
        <v>49</v>
      </c>
      <c r="B79" s="46">
        <v>0</v>
      </c>
      <c r="C79" s="21">
        <v>0</v>
      </c>
      <c r="D79" s="21"/>
      <c r="E79" s="21"/>
      <c r="F79" s="46"/>
      <c r="G79" s="46">
        <v>0</v>
      </c>
      <c r="H79" s="46">
        <v>0</v>
      </c>
      <c r="I79" s="46"/>
      <c r="J79" s="46"/>
      <c r="K79" s="46"/>
      <c r="L79" s="46">
        <v>0</v>
      </c>
      <c r="M79" s="46">
        <v>0</v>
      </c>
      <c r="N79" s="46"/>
      <c r="O79" s="46"/>
      <c r="P79" s="46"/>
      <c r="Q79" s="46">
        <v>0</v>
      </c>
      <c r="R79" s="46">
        <v>0</v>
      </c>
      <c r="S79" s="46"/>
      <c r="T79" s="46"/>
      <c r="U79" s="46"/>
      <c r="V79" s="46">
        <v>0</v>
      </c>
      <c r="W79" s="46">
        <v>0</v>
      </c>
      <c r="X79" s="46"/>
      <c r="Y79" s="46"/>
      <c r="Z79" s="46"/>
      <c r="AA79" s="46">
        <v>0</v>
      </c>
      <c r="AB79" s="46">
        <v>0</v>
      </c>
      <c r="AC79" s="46"/>
      <c r="AD79" s="46"/>
      <c r="AE79" s="46"/>
      <c r="AF79" s="46">
        <v>0</v>
      </c>
      <c r="AG79" s="46">
        <v>0</v>
      </c>
      <c r="AH79" s="46"/>
      <c r="AI79" s="46"/>
      <c r="AJ79" s="46"/>
      <c r="AK79" s="46">
        <v>0</v>
      </c>
      <c r="AL79" s="46">
        <v>0</v>
      </c>
      <c r="AM79" s="46"/>
      <c r="AN79" s="46"/>
      <c r="AO79" s="46"/>
      <c r="AP79" s="46">
        <v>0</v>
      </c>
      <c r="AQ79" s="46">
        <v>0</v>
      </c>
      <c r="AR79" s="46"/>
      <c r="AS79" s="46"/>
      <c r="AT79" s="46"/>
      <c r="AU79" s="46">
        <v>0</v>
      </c>
      <c r="AV79" s="21">
        <v>1</v>
      </c>
      <c r="AW79" s="21"/>
      <c r="AX79" s="21"/>
      <c r="AY79" s="21"/>
      <c r="AZ79" s="16">
        <f t="shared" ref="AZ79:AZ80" si="233">AVERAGE(B79,G79,L79,Q79,V79,AA79,AF79,AK79,AP79,AU79)</f>
        <v>0</v>
      </c>
      <c r="BA79" s="15"/>
      <c r="BB79" s="16">
        <f t="shared" ref="BB79:BB80" si="234">AVERAGE(C79,H79,M79,R79,W79,AB79,AG79,AL79,AQ79,AV79)</f>
        <v>0.1</v>
      </c>
      <c r="BC79" s="15"/>
      <c r="BD79" s="16" t="e">
        <f t="shared" ref="BD79:BD80" si="235">AVERAGE(D79,I79,N79,S79,X79,AC79,AH79,AM79,AR79,AW79)</f>
        <v>#DIV/0!</v>
      </c>
      <c r="BE79" s="15"/>
      <c r="BF79" s="16" t="e">
        <f t="shared" ref="BF79:BF80" si="236">AVERAGE(E79,J79,O79,T79,Y79,AD79,AI79,AN79,AS79,AX79)</f>
        <v>#DIV/0!</v>
      </c>
    </row>
    <row r="80" spans="1:58" s="17" customFormat="1" ht="11.25">
      <c r="A80" s="47" t="s">
        <v>50</v>
      </c>
      <c r="B80" s="48">
        <v>0</v>
      </c>
      <c r="C80" s="49">
        <v>0</v>
      </c>
      <c r="D80" s="49"/>
      <c r="E80" s="49"/>
      <c r="F80" s="48"/>
      <c r="G80" s="48">
        <v>0</v>
      </c>
      <c r="H80" s="48">
        <v>0</v>
      </c>
      <c r="I80" s="48"/>
      <c r="J80" s="48"/>
      <c r="K80" s="48"/>
      <c r="L80" s="48">
        <v>0</v>
      </c>
      <c r="M80" s="48">
        <v>0</v>
      </c>
      <c r="N80" s="48"/>
      <c r="O80" s="48"/>
      <c r="P80" s="48"/>
      <c r="Q80" s="48">
        <v>0</v>
      </c>
      <c r="R80" s="48">
        <v>0</v>
      </c>
      <c r="S80" s="48"/>
      <c r="T80" s="48"/>
      <c r="U80" s="48"/>
      <c r="V80" s="48">
        <v>0</v>
      </c>
      <c r="W80" s="48">
        <v>0</v>
      </c>
      <c r="X80" s="48"/>
      <c r="Y80" s="48"/>
      <c r="Z80" s="48"/>
      <c r="AA80" s="48">
        <v>0</v>
      </c>
      <c r="AB80" s="48">
        <v>0</v>
      </c>
      <c r="AC80" s="48"/>
      <c r="AD80" s="48"/>
      <c r="AE80" s="48"/>
      <c r="AF80" s="48">
        <v>0</v>
      </c>
      <c r="AG80" s="48">
        <v>0</v>
      </c>
      <c r="AH80" s="48"/>
      <c r="AI80" s="48"/>
      <c r="AJ80" s="48"/>
      <c r="AK80" s="48">
        <v>0</v>
      </c>
      <c r="AL80" s="48">
        <v>0</v>
      </c>
      <c r="AM80" s="48"/>
      <c r="AN80" s="48"/>
      <c r="AO80" s="48"/>
      <c r="AP80" s="48">
        <v>0</v>
      </c>
      <c r="AQ80" s="48">
        <v>0</v>
      </c>
      <c r="AR80" s="48"/>
      <c r="AS80" s="48"/>
      <c r="AT80" s="48"/>
      <c r="AU80" s="48">
        <v>0</v>
      </c>
      <c r="AV80" s="49">
        <v>35</v>
      </c>
      <c r="AW80" s="49"/>
      <c r="AX80" s="49"/>
      <c r="AY80" s="49"/>
      <c r="AZ80" s="27">
        <f t="shared" si="233"/>
        <v>0</v>
      </c>
      <c r="BA80" s="79"/>
      <c r="BB80" s="27">
        <f t="shared" si="234"/>
        <v>3.5</v>
      </c>
      <c r="BC80" s="15"/>
      <c r="BD80" s="16" t="e">
        <f t="shared" si="235"/>
        <v>#DIV/0!</v>
      </c>
      <c r="BE80" s="15"/>
      <c r="BF80" s="16" t="e">
        <f t="shared" si="236"/>
        <v>#DIV/0!</v>
      </c>
    </row>
    <row r="81" spans="1:58" s="51" customFormat="1" ht="11.25">
      <c r="A81" s="17" t="s">
        <v>51</v>
      </c>
      <c r="B81" s="42">
        <f>+B79/B72</f>
        <v>0</v>
      </c>
      <c r="C81" s="33">
        <f t="shared" ref="C81:E81" si="237">+C79/C72</f>
        <v>0</v>
      </c>
      <c r="D81" s="33" t="e">
        <f t="shared" si="237"/>
        <v>#DIV/0!</v>
      </c>
      <c r="E81" s="33" t="e">
        <f t="shared" si="237"/>
        <v>#DIV/0!</v>
      </c>
      <c r="F81" s="42"/>
      <c r="G81" s="42">
        <f>+G79/G72</f>
        <v>0</v>
      </c>
      <c r="H81" s="42">
        <f t="shared" ref="H81:J81" si="238">+H79/H72</f>
        <v>0</v>
      </c>
      <c r="I81" s="42" t="e">
        <f t="shared" si="238"/>
        <v>#DIV/0!</v>
      </c>
      <c r="J81" s="42" t="e">
        <f t="shared" si="238"/>
        <v>#DIV/0!</v>
      </c>
      <c r="K81" s="42" t="s">
        <v>12</v>
      </c>
      <c r="L81" s="42">
        <f>+L79/L72</f>
        <v>0</v>
      </c>
      <c r="M81" s="42">
        <f t="shared" ref="M81:O81" si="239">+M79/M72</f>
        <v>0</v>
      </c>
      <c r="N81" s="42" t="e">
        <f t="shared" si="239"/>
        <v>#DIV/0!</v>
      </c>
      <c r="O81" s="42" t="e">
        <f t="shared" si="239"/>
        <v>#DIV/0!</v>
      </c>
      <c r="P81" s="42" t="s">
        <v>12</v>
      </c>
      <c r="Q81" s="42">
        <f>+Q79/Q72</f>
        <v>0</v>
      </c>
      <c r="R81" s="42">
        <f t="shared" ref="R81:T81" si="240">+R79/R72</f>
        <v>0</v>
      </c>
      <c r="S81" s="42" t="e">
        <f t="shared" si="240"/>
        <v>#DIV/0!</v>
      </c>
      <c r="T81" s="42" t="e">
        <f t="shared" si="240"/>
        <v>#DIV/0!</v>
      </c>
      <c r="U81" s="42"/>
      <c r="V81" s="42">
        <f>+V79/V72</f>
        <v>0</v>
      </c>
      <c r="W81" s="42">
        <f t="shared" ref="W81:Y81" si="241">+W79/W72</f>
        <v>0</v>
      </c>
      <c r="X81" s="42" t="e">
        <f t="shared" si="241"/>
        <v>#DIV/0!</v>
      </c>
      <c r="Y81" s="42" t="e">
        <f t="shared" si="241"/>
        <v>#DIV/0!</v>
      </c>
      <c r="Z81" s="42"/>
      <c r="AA81" s="42">
        <f>+AA79/AA72</f>
        <v>0</v>
      </c>
      <c r="AB81" s="42">
        <f t="shared" ref="AB81:AD81" si="242">+AB79/AB72</f>
        <v>0</v>
      </c>
      <c r="AC81" s="42" t="e">
        <f t="shared" si="242"/>
        <v>#DIV/0!</v>
      </c>
      <c r="AD81" s="42" t="e">
        <f t="shared" si="242"/>
        <v>#DIV/0!</v>
      </c>
      <c r="AE81" s="42" t="s">
        <v>12</v>
      </c>
      <c r="AF81" s="42">
        <f>+AF79/AF72</f>
        <v>0</v>
      </c>
      <c r="AG81" s="42">
        <f t="shared" ref="AG81:AI81" si="243">+AG79/AG72</f>
        <v>0</v>
      </c>
      <c r="AH81" s="42" t="e">
        <f t="shared" si="243"/>
        <v>#DIV/0!</v>
      </c>
      <c r="AI81" s="42" t="e">
        <f t="shared" si="243"/>
        <v>#DIV/0!</v>
      </c>
      <c r="AJ81" s="42" t="s">
        <v>12</v>
      </c>
      <c r="AK81" s="42">
        <f>+AK79/AK72</f>
        <v>0</v>
      </c>
      <c r="AL81" s="42">
        <f t="shared" ref="AL81:AN81" si="244">+AL79/AL72</f>
        <v>0</v>
      </c>
      <c r="AM81" s="42" t="e">
        <f t="shared" si="244"/>
        <v>#DIV/0!</v>
      </c>
      <c r="AN81" s="42" t="e">
        <f t="shared" si="244"/>
        <v>#DIV/0!</v>
      </c>
      <c r="AO81" s="42" t="s">
        <v>12</v>
      </c>
      <c r="AP81" s="42">
        <f>+AP79/AP72</f>
        <v>0</v>
      </c>
      <c r="AQ81" s="42">
        <f t="shared" ref="AQ81:AS81" si="245">+AQ79/AQ72</f>
        <v>0</v>
      </c>
      <c r="AR81" s="42" t="e">
        <f t="shared" si="245"/>
        <v>#DIV/0!</v>
      </c>
      <c r="AS81" s="42" t="e">
        <f t="shared" si="245"/>
        <v>#DIV/0!</v>
      </c>
      <c r="AT81" s="42" t="s">
        <v>12</v>
      </c>
      <c r="AU81" s="42">
        <f>+AU79/AU72</f>
        <v>0</v>
      </c>
      <c r="AV81" s="33">
        <f t="shared" ref="AV81:AX81" si="246">+AV79/AV72</f>
        <v>1.1627906976744186E-2</v>
      </c>
      <c r="AW81" s="33" t="e">
        <f t="shared" si="246"/>
        <v>#DIV/0!</v>
      </c>
      <c r="AX81" s="33" t="e">
        <f t="shared" si="246"/>
        <v>#DIV/0!</v>
      </c>
      <c r="AY81" s="33"/>
      <c r="AZ81" s="45">
        <f>AZ79/AZ72</f>
        <v>0</v>
      </c>
      <c r="BA81" s="33"/>
      <c r="BB81" s="45">
        <f>BB79/BB72</f>
        <v>6.5231572080887146E-4</v>
      </c>
      <c r="BC81" s="33"/>
      <c r="BD81" s="45" t="e">
        <f>BD79/BD72</f>
        <v>#DIV/0!</v>
      </c>
      <c r="BE81" s="33"/>
      <c r="BF81" s="45" t="e">
        <f>BF79/BF72</f>
        <v>#DIV/0!</v>
      </c>
    </row>
    <row r="82" spans="1:58" s="17" customFormat="1" ht="3.75" customHeight="1">
      <c r="B82" s="15"/>
      <c r="C82" s="15"/>
      <c r="D82" s="15"/>
      <c r="E82" s="15"/>
      <c r="F82" s="15"/>
      <c r="G82" s="15"/>
      <c r="H82" s="15"/>
      <c r="I82" s="15"/>
      <c r="J82" s="15"/>
      <c r="L82" s="15"/>
      <c r="M82" s="15"/>
      <c r="N82" s="15"/>
      <c r="O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F82" s="15"/>
      <c r="AG82" s="15"/>
      <c r="AH82" s="15"/>
      <c r="AI82" s="15"/>
      <c r="AK82" s="15"/>
      <c r="AL82" s="15"/>
      <c r="AM82" s="15"/>
      <c r="AN82" s="15"/>
      <c r="AO82" s="15"/>
      <c r="AP82" s="15"/>
      <c r="AQ82" s="15"/>
      <c r="AR82" s="15"/>
      <c r="AS82" s="15"/>
      <c r="AU82" s="15"/>
      <c r="AV82" s="15"/>
      <c r="AW82" s="15"/>
      <c r="AX82" s="15"/>
      <c r="AY82" s="15"/>
      <c r="AZ82" s="52"/>
      <c r="BA82" s="53"/>
      <c r="BB82" s="52"/>
      <c r="BC82" s="53"/>
      <c r="BD82" s="52"/>
      <c r="BE82" s="53"/>
      <c r="BF82" s="52"/>
    </row>
    <row r="83" spans="1:58" s="17" customFormat="1">
      <c r="A83" s="91" t="s">
        <v>52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3"/>
      <c r="AW83" s="93"/>
      <c r="AX83" s="93"/>
      <c r="AY83" s="15"/>
      <c r="AZ83" s="16"/>
      <c r="BA83" s="15"/>
      <c r="BB83" s="16"/>
      <c r="BC83" s="15"/>
      <c r="BD83" s="16"/>
      <c r="BE83" s="15"/>
      <c r="BF83" s="16"/>
    </row>
    <row r="84" spans="1:58" s="54" customFormat="1" ht="11.25" outlineLevel="1">
      <c r="A84" s="54" t="s">
        <v>42</v>
      </c>
      <c r="B84" s="15">
        <v>3254</v>
      </c>
      <c r="C84" s="55">
        <v>3254</v>
      </c>
      <c r="D84" s="46"/>
      <c r="E84" s="46"/>
      <c r="F84" s="55"/>
      <c r="G84" s="55">
        <v>781</v>
      </c>
      <c r="H84" s="55">
        <v>781</v>
      </c>
      <c r="I84" s="66"/>
      <c r="J84" s="46"/>
      <c r="L84" s="55">
        <v>900</v>
      </c>
      <c r="M84" s="55">
        <v>900</v>
      </c>
      <c r="N84" s="15"/>
      <c r="O84" s="15"/>
      <c r="P84" s="15"/>
      <c r="Q84" s="15">
        <v>991</v>
      </c>
      <c r="R84" s="15">
        <v>991</v>
      </c>
      <c r="S84" s="15"/>
      <c r="T84" s="15"/>
      <c r="U84" s="15"/>
      <c r="V84" s="15">
        <v>1778</v>
      </c>
      <c r="W84" s="15">
        <v>1778</v>
      </c>
      <c r="X84" s="15"/>
      <c r="Y84" s="15"/>
      <c r="Z84" s="15"/>
      <c r="AA84" s="15">
        <v>734</v>
      </c>
      <c r="AB84" s="15">
        <v>734</v>
      </c>
      <c r="AC84" s="15"/>
      <c r="AD84" s="15"/>
      <c r="AE84" s="15"/>
      <c r="AF84" s="15">
        <v>327</v>
      </c>
      <c r="AG84" s="15">
        <v>327</v>
      </c>
      <c r="AH84" s="15"/>
      <c r="AI84" s="15"/>
      <c r="AJ84" s="15"/>
      <c r="AK84" s="15">
        <v>1311</v>
      </c>
      <c r="AL84" s="15">
        <v>1311</v>
      </c>
      <c r="AM84" s="15"/>
      <c r="AN84" s="15"/>
      <c r="AO84" s="15"/>
      <c r="AP84" s="15">
        <v>963</v>
      </c>
      <c r="AQ84" s="15">
        <v>963</v>
      </c>
      <c r="AR84" s="15"/>
      <c r="AS84" s="15"/>
      <c r="AT84" s="15"/>
      <c r="AU84" s="15">
        <v>888</v>
      </c>
      <c r="AV84" s="46">
        <v>888</v>
      </c>
      <c r="AW84" s="46"/>
      <c r="AX84" s="46"/>
      <c r="AY84" s="55"/>
      <c r="AZ84" s="16">
        <f t="shared" ref="AZ84:AZ85" si="247">AVERAGE(B84,G84,L84,Q84,V84,AA84,AF84,AK84,AP84,AU84)</f>
        <v>1192.7</v>
      </c>
      <c r="BA84" s="55"/>
      <c r="BB84" s="16">
        <f t="shared" ref="BB84:BB85" si="248">AVERAGE(C84,H84,M84,R84,W84,AB84,AG84,AL84,AQ84,AV84)</f>
        <v>1192.7</v>
      </c>
      <c r="BC84" s="55"/>
      <c r="BD84" s="56"/>
      <c r="BE84" s="55"/>
      <c r="BF84" s="56"/>
    </row>
    <row r="85" spans="1:58" s="44" customFormat="1" ht="11.25" outlineLevel="1">
      <c r="A85" s="54" t="s">
        <v>43</v>
      </c>
      <c r="B85" s="15">
        <v>463</v>
      </c>
      <c r="C85" s="40">
        <v>463</v>
      </c>
      <c r="D85" s="46"/>
      <c r="E85" s="46"/>
      <c r="F85" s="40"/>
      <c r="G85" s="40">
        <v>155</v>
      </c>
      <c r="H85" s="40">
        <v>155</v>
      </c>
      <c r="I85" s="66"/>
      <c r="J85" s="46"/>
      <c r="L85" s="40">
        <v>177</v>
      </c>
      <c r="M85" s="40">
        <v>177</v>
      </c>
      <c r="N85" s="15"/>
      <c r="O85" s="15"/>
      <c r="P85" s="15"/>
      <c r="Q85" s="15">
        <v>198</v>
      </c>
      <c r="R85" s="15">
        <v>198</v>
      </c>
      <c r="S85" s="15"/>
      <c r="T85" s="15"/>
      <c r="U85" s="15"/>
      <c r="V85" s="15">
        <v>233</v>
      </c>
      <c r="W85" s="15">
        <v>233</v>
      </c>
      <c r="X85" s="15"/>
      <c r="Y85" s="15"/>
      <c r="Z85" s="15"/>
      <c r="AA85" s="15">
        <v>166</v>
      </c>
      <c r="AB85" s="15">
        <v>166</v>
      </c>
      <c r="AC85" s="15"/>
      <c r="AD85" s="15"/>
      <c r="AE85" s="15"/>
      <c r="AF85" s="15">
        <v>58</v>
      </c>
      <c r="AG85" s="15">
        <v>58</v>
      </c>
      <c r="AH85" s="15"/>
      <c r="AI85" s="15"/>
      <c r="AJ85" s="15"/>
      <c r="AK85" s="15">
        <v>255</v>
      </c>
      <c r="AL85" s="15">
        <v>255</v>
      </c>
      <c r="AM85" s="15"/>
      <c r="AN85" s="15"/>
      <c r="AO85" s="15"/>
      <c r="AP85" s="15">
        <v>218</v>
      </c>
      <c r="AQ85" s="15">
        <v>218</v>
      </c>
      <c r="AR85" s="15"/>
      <c r="AS85" s="15"/>
      <c r="AT85" s="15"/>
      <c r="AU85" s="15">
        <v>195</v>
      </c>
      <c r="AV85" s="46">
        <v>195</v>
      </c>
      <c r="AW85" s="46"/>
      <c r="AX85" s="46"/>
      <c r="AY85" s="40"/>
      <c r="AZ85" s="16">
        <f t="shared" si="247"/>
        <v>211.8</v>
      </c>
      <c r="BA85" s="40"/>
      <c r="BB85" s="16">
        <f t="shared" si="248"/>
        <v>211.8</v>
      </c>
      <c r="BC85" s="40"/>
      <c r="BD85" s="57"/>
      <c r="BE85" s="40"/>
      <c r="BF85" s="57"/>
    </row>
    <row r="86" spans="1:58" s="60" customFormat="1" ht="11.25" outlineLevel="1">
      <c r="A86" s="54" t="s">
        <v>44</v>
      </c>
      <c r="B86" s="42">
        <f>+B85/B84</f>
        <v>0.14228641671788567</v>
      </c>
      <c r="C86" s="42">
        <f>+C85/C84</f>
        <v>0.14228641671788567</v>
      </c>
      <c r="D86" s="46" t="e">
        <f t="shared" ref="D86:E86" si="249">+D85/D84</f>
        <v>#DIV/0!</v>
      </c>
      <c r="E86" s="46" t="e">
        <f t="shared" si="249"/>
        <v>#DIV/0!</v>
      </c>
      <c r="F86" s="68"/>
      <c r="G86" s="42">
        <f>+G85/G84</f>
        <v>0.19846350832266324</v>
      </c>
      <c r="H86" s="42">
        <f t="shared" ref="H86:J86" si="250">+H85/H84</f>
        <v>0.19846350832266324</v>
      </c>
      <c r="I86" s="66" t="e">
        <f t="shared" si="250"/>
        <v>#DIV/0!</v>
      </c>
      <c r="J86" s="46" t="e">
        <f t="shared" si="250"/>
        <v>#DIV/0!</v>
      </c>
      <c r="K86" s="54"/>
      <c r="L86" s="42">
        <f>+L85/L84</f>
        <v>0.19666666666666666</v>
      </c>
      <c r="M86" s="42">
        <f t="shared" ref="M86:O86" si="251">+M85/M84</f>
        <v>0.19666666666666666</v>
      </c>
      <c r="N86" s="42" t="e">
        <f t="shared" si="251"/>
        <v>#DIV/0!</v>
      </c>
      <c r="O86" s="42" t="e">
        <f t="shared" si="251"/>
        <v>#DIV/0!</v>
      </c>
      <c r="P86" s="42"/>
      <c r="Q86" s="42">
        <f>+Q85/Q84</f>
        <v>0.19979818365287588</v>
      </c>
      <c r="R86" s="42">
        <f t="shared" ref="R86:T86" si="252">+R85/R84</f>
        <v>0.19979818365287588</v>
      </c>
      <c r="S86" s="42" t="e">
        <f t="shared" si="252"/>
        <v>#DIV/0!</v>
      </c>
      <c r="T86" s="42" t="e">
        <f t="shared" si="252"/>
        <v>#DIV/0!</v>
      </c>
      <c r="U86" s="42"/>
      <c r="V86" s="42">
        <f>+V85/V84</f>
        <v>0.13104611923509563</v>
      </c>
      <c r="W86" s="42">
        <f t="shared" ref="W86:Y86" si="253">+W85/W84</f>
        <v>0.13104611923509563</v>
      </c>
      <c r="X86" s="42" t="e">
        <f t="shared" si="253"/>
        <v>#DIV/0!</v>
      </c>
      <c r="Y86" s="42" t="e">
        <f t="shared" si="253"/>
        <v>#DIV/0!</v>
      </c>
      <c r="Z86" s="42"/>
      <c r="AA86" s="42">
        <f>+AA85/AA84</f>
        <v>0.22615803814713897</v>
      </c>
      <c r="AB86" s="42">
        <f t="shared" ref="AB86:AD86" si="254">+AB85/AB84</f>
        <v>0.22615803814713897</v>
      </c>
      <c r="AC86" s="42" t="e">
        <f t="shared" si="254"/>
        <v>#DIV/0!</v>
      </c>
      <c r="AD86" s="42" t="e">
        <f t="shared" si="254"/>
        <v>#DIV/0!</v>
      </c>
      <c r="AE86" s="42"/>
      <c r="AF86" s="42">
        <f>+AF85/AF84</f>
        <v>0.17737003058103976</v>
      </c>
      <c r="AG86" s="42">
        <f t="shared" ref="AG86:AI86" si="255">+AG85/AG84</f>
        <v>0.17737003058103976</v>
      </c>
      <c r="AH86" s="42" t="e">
        <f t="shared" si="255"/>
        <v>#DIV/0!</v>
      </c>
      <c r="AI86" s="42" t="e">
        <f t="shared" si="255"/>
        <v>#DIV/0!</v>
      </c>
      <c r="AJ86" s="42"/>
      <c r="AK86" s="42">
        <f>+AK85/AK84</f>
        <v>0.19450800915331809</v>
      </c>
      <c r="AL86" s="42">
        <f t="shared" ref="AL86:AN86" si="256">+AL85/AL84</f>
        <v>0.19450800915331809</v>
      </c>
      <c r="AM86" s="42" t="e">
        <f t="shared" si="256"/>
        <v>#DIV/0!</v>
      </c>
      <c r="AN86" s="42" t="e">
        <f t="shared" si="256"/>
        <v>#DIV/0!</v>
      </c>
      <c r="AO86" s="42"/>
      <c r="AP86" s="42">
        <f>+AP85/AP84</f>
        <v>0.22637590861889928</v>
      </c>
      <c r="AQ86" s="42">
        <f t="shared" ref="AQ86:AS86" si="257">+AQ85/AQ84</f>
        <v>0.22637590861889928</v>
      </c>
      <c r="AR86" s="42" t="e">
        <f t="shared" si="257"/>
        <v>#DIV/0!</v>
      </c>
      <c r="AS86" s="42" t="e">
        <f t="shared" si="257"/>
        <v>#DIV/0!</v>
      </c>
      <c r="AT86" s="42"/>
      <c r="AU86" s="42">
        <f>+AU85/AU84</f>
        <v>0.2195945945945946</v>
      </c>
      <c r="AV86" s="42">
        <f t="shared" ref="AV86:AX86" si="258">+AV85/AV84</f>
        <v>0.2195945945945946</v>
      </c>
      <c r="AW86" s="42" t="e">
        <f t="shared" si="258"/>
        <v>#DIV/0!</v>
      </c>
      <c r="AX86" s="42" t="e">
        <f t="shared" si="258"/>
        <v>#DIV/0!</v>
      </c>
      <c r="AY86" s="58"/>
      <c r="AZ86" s="45">
        <f>AZ85/AZ84</f>
        <v>0.17758028003689108</v>
      </c>
      <c r="BA86" s="58"/>
      <c r="BB86" s="45">
        <f>BB85/BB84</f>
        <v>0.17758028003689108</v>
      </c>
      <c r="BC86" s="58"/>
      <c r="BD86" s="59"/>
      <c r="BE86" s="58"/>
      <c r="BF86" s="59"/>
    </row>
    <row r="87" spans="1:58" s="44" customFormat="1" ht="11.25" outlineLevel="1">
      <c r="A87" s="54" t="s">
        <v>45</v>
      </c>
      <c r="B87" s="15">
        <v>51</v>
      </c>
      <c r="C87" s="40">
        <v>51</v>
      </c>
      <c r="D87" s="46"/>
      <c r="E87" s="46"/>
      <c r="F87" s="40"/>
      <c r="G87" s="40">
        <v>26</v>
      </c>
      <c r="H87" s="40">
        <v>26</v>
      </c>
      <c r="I87" s="66"/>
      <c r="J87" s="46"/>
      <c r="L87" s="40">
        <v>38</v>
      </c>
      <c r="M87" s="40">
        <v>38</v>
      </c>
      <c r="N87" s="15"/>
      <c r="O87" s="15"/>
      <c r="P87" s="15"/>
      <c r="Q87" s="15">
        <v>41</v>
      </c>
      <c r="R87" s="15">
        <v>41</v>
      </c>
      <c r="S87" s="15"/>
      <c r="T87" s="15"/>
      <c r="U87" s="15"/>
      <c r="V87" s="15">
        <v>54</v>
      </c>
      <c r="W87" s="15">
        <v>54</v>
      </c>
      <c r="X87" s="15"/>
      <c r="Y87" s="15"/>
      <c r="Z87" s="15"/>
      <c r="AA87" s="15">
        <v>39</v>
      </c>
      <c r="AB87" s="15">
        <v>39</v>
      </c>
      <c r="AC87" s="15"/>
      <c r="AD87" s="15"/>
      <c r="AE87" s="15"/>
      <c r="AF87" s="15">
        <v>15</v>
      </c>
      <c r="AG87" s="15">
        <v>15</v>
      </c>
      <c r="AH87" s="15"/>
      <c r="AI87" s="15"/>
      <c r="AJ87" s="15"/>
      <c r="AK87" s="15">
        <v>48</v>
      </c>
      <c r="AL87" s="15">
        <v>48</v>
      </c>
      <c r="AM87" s="15"/>
      <c r="AN87" s="15"/>
      <c r="AO87" s="15"/>
      <c r="AP87" s="15">
        <v>34</v>
      </c>
      <c r="AQ87" s="15">
        <v>34</v>
      </c>
      <c r="AR87" s="15"/>
      <c r="AS87" s="15"/>
      <c r="AT87" s="15"/>
      <c r="AU87" s="15">
        <v>36</v>
      </c>
      <c r="AV87" s="46">
        <v>36</v>
      </c>
      <c r="AW87" s="46"/>
      <c r="AX87" s="46"/>
      <c r="AY87" s="40"/>
      <c r="AZ87" s="16">
        <f t="shared" ref="AZ87" si="259">AVERAGE(B87,G87,L87,Q87,V87,AA87,AF87,AK87,AP87,AU87)</f>
        <v>38.200000000000003</v>
      </c>
      <c r="BA87" s="40"/>
      <c r="BB87" s="16">
        <f t="shared" ref="BB87" si="260">AVERAGE(C87,H87,M87,R87,W87,AB87,AG87,AL87,AQ87,AV87)</f>
        <v>38.200000000000003</v>
      </c>
      <c r="BC87" s="40"/>
      <c r="BD87" s="57"/>
      <c r="BE87" s="40"/>
      <c r="BF87" s="57"/>
    </row>
    <row r="88" spans="1:58" s="60" customFormat="1" ht="11.25" outlineLevel="1">
      <c r="A88" s="54" t="s">
        <v>46</v>
      </c>
      <c r="B88" s="42">
        <f>+B87/B84</f>
        <v>1.5673017824216349E-2</v>
      </c>
      <c r="C88" s="42">
        <f>+C87/C84</f>
        <v>1.5673017824216349E-2</v>
      </c>
      <c r="D88" s="46" t="e">
        <f t="shared" ref="D88:E88" si="261">+D87/D84</f>
        <v>#DIV/0!</v>
      </c>
      <c r="E88" s="46" t="e">
        <f t="shared" si="261"/>
        <v>#DIV/0!</v>
      </c>
      <c r="F88" s="68"/>
      <c r="G88" s="42">
        <f>+G87/G84</f>
        <v>3.3290653008962869E-2</v>
      </c>
      <c r="H88" s="42">
        <f t="shared" ref="H88:J88" si="262">+H87/H84</f>
        <v>3.3290653008962869E-2</v>
      </c>
      <c r="I88" s="66" t="e">
        <f t="shared" si="262"/>
        <v>#DIV/0!</v>
      </c>
      <c r="J88" s="46" t="e">
        <f t="shared" si="262"/>
        <v>#DIV/0!</v>
      </c>
      <c r="K88" s="54"/>
      <c r="L88" s="42">
        <f>+L87/L84</f>
        <v>4.2222222222222223E-2</v>
      </c>
      <c r="M88" s="42">
        <f t="shared" ref="M88:O88" si="263">+M87/M84</f>
        <v>4.2222222222222223E-2</v>
      </c>
      <c r="N88" s="42" t="e">
        <f t="shared" si="263"/>
        <v>#DIV/0!</v>
      </c>
      <c r="O88" s="42" t="e">
        <f t="shared" si="263"/>
        <v>#DIV/0!</v>
      </c>
      <c r="P88" s="42"/>
      <c r="Q88" s="42">
        <f>+Q87/Q84</f>
        <v>4.1372351160443993E-2</v>
      </c>
      <c r="R88" s="42">
        <f t="shared" ref="R88:T88" si="264">+R87/R84</f>
        <v>4.1372351160443993E-2</v>
      </c>
      <c r="S88" s="42" t="e">
        <f t="shared" si="264"/>
        <v>#DIV/0!</v>
      </c>
      <c r="T88" s="42" t="e">
        <f t="shared" si="264"/>
        <v>#DIV/0!</v>
      </c>
      <c r="U88" s="42"/>
      <c r="V88" s="42">
        <f>+V87/V84</f>
        <v>3.0371203599550055E-2</v>
      </c>
      <c r="W88" s="42">
        <f t="shared" ref="W88:Y88" si="265">+W87/W84</f>
        <v>3.0371203599550055E-2</v>
      </c>
      <c r="X88" s="42" t="e">
        <f t="shared" si="265"/>
        <v>#DIV/0!</v>
      </c>
      <c r="Y88" s="42" t="e">
        <f t="shared" si="265"/>
        <v>#DIV/0!</v>
      </c>
      <c r="Z88" s="42"/>
      <c r="AA88" s="42">
        <f>+AA87/AA84</f>
        <v>5.3133514986376022E-2</v>
      </c>
      <c r="AB88" s="42">
        <f t="shared" ref="AB88:AD88" si="266">+AB87/AB84</f>
        <v>5.3133514986376022E-2</v>
      </c>
      <c r="AC88" s="42" t="e">
        <f t="shared" si="266"/>
        <v>#DIV/0!</v>
      </c>
      <c r="AD88" s="42" t="e">
        <f t="shared" si="266"/>
        <v>#DIV/0!</v>
      </c>
      <c r="AE88" s="42"/>
      <c r="AF88" s="42">
        <f>+AF87/AF84</f>
        <v>4.5871559633027525E-2</v>
      </c>
      <c r="AG88" s="42">
        <f t="shared" ref="AG88:AI88" si="267">+AG87/AG84</f>
        <v>4.5871559633027525E-2</v>
      </c>
      <c r="AH88" s="42" t="e">
        <f t="shared" si="267"/>
        <v>#DIV/0!</v>
      </c>
      <c r="AI88" s="42" t="e">
        <f t="shared" si="267"/>
        <v>#DIV/0!</v>
      </c>
      <c r="AJ88" s="42"/>
      <c r="AK88" s="42">
        <f>+AK87/AK84</f>
        <v>3.6613272311212815E-2</v>
      </c>
      <c r="AL88" s="42">
        <f t="shared" ref="AL88:AN88" si="268">+AL87/AL84</f>
        <v>3.6613272311212815E-2</v>
      </c>
      <c r="AM88" s="42" t="e">
        <f t="shared" si="268"/>
        <v>#DIV/0!</v>
      </c>
      <c r="AN88" s="42" t="e">
        <f t="shared" si="268"/>
        <v>#DIV/0!</v>
      </c>
      <c r="AO88" s="42"/>
      <c r="AP88" s="42">
        <f>+AP87/AP84</f>
        <v>3.5306334371754934E-2</v>
      </c>
      <c r="AQ88" s="42">
        <f t="shared" ref="AQ88:AS88" si="269">+AQ87/AQ84</f>
        <v>3.5306334371754934E-2</v>
      </c>
      <c r="AR88" s="42" t="e">
        <f t="shared" si="269"/>
        <v>#DIV/0!</v>
      </c>
      <c r="AS88" s="42" t="e">
        <f t="shared" si="269"/>
        <v>#DIV/0!</v>
      </c>
      <c r="AT88" s="42"/>
      <c r="AU88" s="42">
        <f>+AU87/AU84</f>
        <v>4.0540540540540543E-2</v>
      </c>
      <c r="AV88" s="42">
        <f t="shared" ref="AV88:AX88" si="270">+AV87/AV84</f>
        <v>4.0540540540540543E-2</v>
      </c>
      <c r="AW88" s="42" t="e">
        <f t="shared" si="270"/>
        <v>#DIV/0!</v>
      </c>
      <c r="AX88" s="42" t="e">
        <f t="shared" si="270"/>
        <v>#DIV/0!</v>
      </c>
      <c r="AY88" s="58"/>
      <c r="AZ88" s="45">
        <f>AZ87/AZ84</f>
        <v>3.2028171375869878E-2</v>
      </c>
      <c r="BA88" s="58"/>
      <c r="BB88" s="45">
        <f>BB87/BB84</f>
        <v>3.2028171375869878E-2</v>
      </c>
      <c r="BC88" s="58"/>
      <c r="BD88" s="59"/>
      <c r="BE88" s="58"/>
      <c r="BF88" s="59"/>
    </row>
    <row r="89" spans="1:58" s="44" customFormat="1" ht="11.25" outlineLevel="1">
      <c r="A89" s="54" t="s">
        <v>47</v>
      </c>
      <c r="B89" s="15">
        <v>27</v>
      </c>
      <c r="C89" s="40">
        <v>27</v>
      </c>
      <c r="D89" s="46"/>
      <c r="E89" s="46"/>
      <c r="F89" s="40"/>
      <c r="G89" s="40">
        <v>7</v>
      </c>
      <c r="H89" s="40">
        <v>7</v>
      </c>
      <c r="I89" s="66"/>
      <c r="J89" s="46"/>
      <c r="L89" s="40">
        <v>10</v>
      </c>
      <c r="M89" s="40">
        <v>10</v>
      </c>
      <c r="N89" s="15"/>
      <c r="O89" s="15"/>
      <c r="P89" s="15"/>
      <c r="Q89" s="15">
        <v>9</v>
      </c>
      <c r="R89" s="15">
        <v>9</v>
      </c>
      <c r="S89" s="15"/>
      <c r="T89" s="15"/>
      <c r="U89" s="15"/>
      <c r="V89" s="15">
        <v>6</v>
      </c>
      <c r="W89" s="15">
        <v>6</v>
      </c>
      <c r="X89" s="15"/>
      <c r="Y89" s="15"/>
      <c r="Z89" s="15"/>
      <c r="AA89" s="15">
        <v>3</v>
      </c>
      <c r="AB89" s="15">
        <v>3</v>
      </c>
      <c r="AC89" s="15"/>
      <c r="AD89" s="15"/>
      <c r="AE89" s="15"/>
      <c r="AF89" s="15">
        <v>1</v>
      </c>
      <c r="AG89" s="15">
        <v>1</v>
      </c>
      <c r="AH89" s="15"/>
      <c r="AI89" s="15"/>
      <c r="AJ89" s="15"/>
      <c r="AK89" s="15">
        <v>4</v>
      </c>
      <c r="AL89" s="15">
        <v>4</v>
      </c>
      <c r="AM89" s="15"/>
      <c r="AN89" s="15"/>
      <c r="AO89" s="15"/>
      <c r="AP89" s="15">
        <v>6</v>
      </c>
      <c r="AQ89" s="15">
        <v>6</v>
      </c>
      <c r="AR89" s="15"/>
      <c r="AS89" s="15"/>
      <c r="AT89" s="15"/>
      <c r="AU89" s="15">
        <v>18</v>
      </c>
      <c r="AV89" s="46">
        <v>18</v>
      </c>
      <c r="AW89" s="46"/>
      <c r="AX89" s="46"/>
      <c r="AY89" s="40"/>
      <c r="AZ89" s="16">
        <f t="shared" ref="AZ89" si="271">AVERAGE(B89,G89,L89,Q89,V89,AA89,AF89,AK89,AP89,AU89)</f>
        <v>9.1</v>
      </c>
      <c r="BA89" s="40"/>
      <c r="BB89" s="16">
        <f t="shared" ref="BB89" si="272">AVERAGE(C89,H89,M89,R89,W89,AB89,AG89,AL89,AQ89,AV89)</f>
        <v>9.1</v>
      </c>
      <c r="BC89" s="40"/>
      <c r="BD89" s="57"/>
      <c r="BE89" s="40"/>
      <c r="BF89" s="57"/>
    </row>
    <row r="90" spans="1:58" s="60" customFormat="1" ht="11.25" outlineLevel="1">
      <c r="A90" s="54" t="s">
        <v>48</v>
      </c>
      <c r="B90" s="42">
        <f>+B89/B84</f>
        <v>8.2974800245851268E-3</v>
      </c>
      <c r="C90" s="58">
        <f>+C89/C84</f>
        <v>8.2974800245851268E-3</v>
      </c>
      <c r="D90" s="46" t="e">
        <f t="shared" ref="D90:E90" si="273">+D89/D84</f>
        <v>#DIV/0!</v>
      </c>
      <c r="E90" s="46" t="e">
        <f t="shared" si="273"/>
        <v>#DIV/0!</v>
      </c>
      <c r="F90" s="58"/>
      <c r="G90" s="58">
        <f>+G89/G84</f>
        <v>8.9628681177976958E-3</v>
      </c>
      <c r="H90" s="58">
        <f t="shared" ref="H90:J90" si="274">+H89/H84</f>
        <v>8.9628681177976958E-3</v>
      </c>
      <c r="I90" s="66" t="e">
        <f t="shared" si="274"/>
        <v>#DIV/0!</v>
      </c>
      <c r="J90" s="46" t="e">
        <f t="shared" si="274"/>
        <v>#DIV/0!</v>
      </c>
      <c r="K90" s="54"/>
      <c r="L90" s="58">
        <f>+L89/L84</f>
        <v>1.1111111111111112E-2</v>
      </c>
      <c r="M90" s="58">
        <f t="shared" ref="M90:O90" si="275">+M89/M84</f>
        <v>1.1111111111111112E-2</v>
      </c>
      <c r="N90" s="42" t="e">
        <f t="shared" si="275"/>
        <v>#DIV/0!</v>
      </c>
      <c r="O90" s="42" t="e">
        <f t="shared" si="275"/>
        <v>#DIV/0!</v>
      </c>
      <c r="P90" s="42"/>
      <c r="Q90" s="42">
        <f>+Q89/Q84</f>
        <v>9.0817356205852677E-3</v>
      </c>
      <c r="R90" s="42">
        <f t="shared" ref="R90:T90" si="276">+R89/R84</f>
        <v>9.0817356205852677E-3</v>
      </c>
      <c r="S90" s="42" t="e">
        <f t="shared" si="276"/>
        <v>#DIV/0!</v>
      </c>
      <c r="T90" s="42" t="e">
        <f t="shared" si="276"/>
        <v>#DIV/0!</v>
      </c>
      <c r="U90" s="42"/>
      <c r="V90" s="42">
        <f>+V89/V84</f>
        <v>3.3745781777277839E-3</v>
      </c>
      <c r="W90" s="42">
        <f t="shared" ref="W90:Y90" si="277">+W89/W84</f>
        <v>3.3745781777277839E-3</v>
      </c>
      <c r="X90" s="42" t="e">
        <f t="shared" si="277"/>
        <v>#DIV/0!</v>
      </c>
      <c r="Y90" s="42" t="e">
        <f t="shared" si="277"/>
        <v>#DIV/0!</v>
      </c>
      <c r="Z90" s="42"/>
      <c r="AA90" s="42">
        <f>+AA89/AA84</f>
        <v>4.0871934604904629E-3</v>
      </c>
      <c r="AB90" s="42">
        <f t="shared" ref="AB90:AD90" si="278">+AB89/AB84</f>
        <v>4.0871934604904629E-3</v>
      </c>
      <c r="AC90" s="42" t="e">
        <f t="shared" si="278"/>
        <v>#DIV/0!</v>
      </c>
      <c r="AD90" s="42" t="e">
        <f t="shared" si="278"/>
        <v>#DIV/0!</v>
      </c>
      <c r="AE90" s="42"/>
      <c r="AF90" s="42">
        <f>+AF89/AF84</f>
        <v>3.0581039755351682E-3</v>
      </c>
      <c r="AG90" s="42">
        <f t="shared" ref="AG90:AI90" si="279">+AG89/AG84</f>
        <v>3.0581039755351682E-3</v>
      </c>
      <c r="AH90" s="42" t="e">
        <f t="shared" si="279"/>
        <v>#DIV/0!</v>
      </c>
      <c r="AI90" s="42" t="e">
        <f t="shared" si="279"/>
        <v>#DIV/0!</v>
      </c>
      <c r="AJ90" s="42"/>
      <c r="AK90" s="42">
        <f>+AK89/AK84</f>
        <v>3.0511060259344014E-3</v>
      </c>
      <c r="AL90" s="42">
        <f t="shared" ref="AL90:AN90" si="280">+AL89/AL84</f>
        <v>3.0511060259344014E-3</v>
      </c>
      <c r="AM90" s="42" t="e">
        <f t="shared" si="280"/>
        <v>#DIV/0!</v>
      </c>
      <c r="AN90" s="42" t="e">
        <f t="shared" si="280"/>
        <v>#DIV/0!</v>
      </c>
      <c r="AO90" s="42"/>
      <c r="AP90" s="42">
        <f>+AP89/AP84</f>
        <v>6.2305295950155761E-3</v>
      </c>
      <c r="AQ90" s="42">
        <f t="shared" ref="AQ90:AS90" si="281">+AQ89/AQ84</f>
        <v>6.2305295950155761E-3</v>
      </c>
      <c r="AR90" s="42" t="e">
        <f t="shared" si="281"/>
        <v>#DIV/0!</v>
      </c>
      <c r="AS90" s="42" t="e">
        <f t="shared" si="281"/>
        <v>#DIV/0!</v>
      </c>
      <c r="AT90" s="42"/>
      <c r="AU90" s="42">
        <f>+AU89/AU84</f>
        <v>2.0270270270270271E-2</v>
      </c>
      <c r="AV90" s="42">
        <f t="shared" ref="AV90:AX90" si="282">+AV89/AV84</f>
        <v>2.0270270270270271E-2</v>
      </c>
      <c r="AW90" s="42" t="e">
        <f t="shared" si="282"/>
        <v>#DIV/0!</v>
      </c>
      <c r="AX90" s="42" t="e">
        <f t="shared" si="282"/>
        <v>#DIV/0!</v>
      </c>
      <c r="AY90" s="58"/>
      <c r="AZ90" s="45">
        <f>AZ89/AZ84</f>
        <v>7.6297476314244987E-3</v>
      </c>
      <c r="BA90" s="58"/>
      <c r="BB90" s="45">
        <f>BB89/BB84</f>
        <v>7.6297476314244987E-3</v>
      </c>
      <c r="BC90" s="58"/>
      <c r="BD90" s="59"/>
      <c r="BE90" s="58"/>
      <c r="BF90" s="59"/>
    </row>
    <row r="91" spans="1:58" s="64" customFormat="1" ht="11.25" outlineLevel="1">
      <c r="A91" s="54" t="s">
        <v>49</v>
      </c>
      <c r="B91" s="46">
        <v>0</v>
      </c>
      <c r="C91" s="61">
        <v>0</v>
      </c>
      <c r="D91" s="46"/>
      <c r="E91" s="46"/>
      <c r="F91" s="62"/>
      <c r="G91" s="61">
        <v>1</v>
      </c>
      <c r="H91" s="61">
        <v>1</v>
      </c>
      <c r="I91" s="66"/>
      <c r="J91" s="46"/>
      <c r="L91" s="61">
        <v>1</v>
      </c>
      <c r="M91" s="61">
        <v>1</v>
      </c>
      <c r="N91" s="46"/>
      <c r="O91" s="46"/>
      <c r="P91" s="46"/>
      <c r="Q91" s="46">
        <v>0</v>
      </c>
      <c r="R91" s="46">
        <v>0</v>
      </c>
      <c r="S91" s="46"/>
      <c r="T91" s="46"/>
      <c r="U91" s="46"/>
      <c r="V91" s="46">
        <v>0</v>
      </c>
      <c r="W91" s="46">
        <v>0</v>
      </c>
      <c r="X91" s="46"/>
      <c r="Y91" s="46"/>
      <c r="Z91" s="46"/>
      <c r="AA91" s="46">
        <v>0</v>
      </c>
      <c r="AB91" s="46">
        <v>0</v>
      </c>
      <c r="AC91" s="46"/>
      <c r="AD91" s="46"/>
      <c r="AE91" s="46"/>
      <c r="AF91" s="46">
        <v>0</v>
      </c>
      <c r="AG91" s="46">
        <v>0</v>
      </c>
      <c r="AH91" s="46"/>
      <c r="AI91" s="46"/>
      <c r="AJ91" s="46"/>
      <c r="AK91" s="46">
        <v>1</v>
      </c>
      <c r="AL91" s="46">
        <v>1</v>
      </c>
      <c r="AM91" s="46"/>
      <c r="AN91" s="46"/>
      <c r="AO91" s="46"/>
      <c r="AP91" s="46">
        <v>1</v>
      </c>
      <c r="AQ91" s="46">
        <v>1</v>
      </c>
      <c r="AR91" s="46"/>
      <c r="AS91" s="46"/>
      <c r="AT91" s="46"/>
      <c r="AU91" s="46">
        <v>0</v>
      </c>
      <c r="AV91" s="46">
        <v>0</v>
      </c>
      <c r="AW91" s="46"/>
      <c r="AX91" s="46"/>
      <c r="AY91" s="62"/>
      <c r="AZ91" s="16">
        <f t="shared" ref="AZ91:AZ92" si="283">AVERAGE(B91,G91,L91,Q91,V91,AA91,AF91,AK91,AP91,AU91)</f>
        <v>0.4</v>
      </c>
      <c r="BA91" s="62"/>
      <c r="BB91" s="16">
        <f t="shared" ref="BB91:BB92" si="284">AVERAGE(C91,H91,M91,R91,W91,AB91,AG91,AL91,AQ91,AV91)</f>
        <v>0.4</v>
      </c>
      <c r="BC91" s="62"/>
      <c r="BD91" s="63"/>
      <c r="BE91" s="62"/>
      <c r="BF91" s="63"/>
    </row>
    <row r="92" spans="1:58" s="17" customFormat="1" ht="11.25">
      <c r="A92" s="47" t="s">
        <v>50</v>
      </c>
      <c r="B92" s="48">
        <v>0</v>
      </c>
      <c r="C92" s="49">
        <v>0</v>
      </c>
      <c r="D92" s="49"/>
      <c r="E92" s="49"/>
      <c r="F92" s="48"/>
      <c r="G92" s="49">
        <v>50</v>
      </c>
      <c r="H92" s="49">
        <v>50</v>
      </c>
      <c r="I92" s="48"/>
      <c r="J92" s="48"/>
      <c r="K92" s="48"/>
      <c r="L92" s="49">
        <v>35</v>
      </c>
      <c r="M92" s="49">
        <v>35</v>
      </c>
      <c r="N92" s="48"/>
      <c r="O92" s="48"/>
      <c r="P92" s="48"/>
      <c r="Q92" s="48">
        <v>0</v>
      </c>
      <c r="R92" s="48">
        <v>0</v>
      </c>
      <c r="S92" s="48"/>
      <c r="T92" s="48"/>
      <c r="U92" s="48"/>
      <c r="V92" s="48">
        <v>0</v>
      </c>
      <c r="W92" s="48">
        <v>0</v>
      </c>
      <c r="X92" s="48"/>
      <c r="Y92" s="48"/>
      <c r="Z92" s="48"/>
      <c r="AA92" s="48">
        <v>0</v>
      </c>
      <c r="AB92" s="48">
        <v>0</v>
      </c>
      <c r="AC92" s="48"/>
      <c r="AD92" s="48"/>
      <c r="AE92" s="48"/>
      <c r="AF92" s="48">
        <v>0</v>
      </c>
      <c r="AG92" s="48">
        <v>0</v>
      </c>
      <c r="AH92" s="48"/>
      <c r="AI92" s="48"/>
      <c r="AJ92" s="48"/>
      <c r="AK92" s="48">
        <v>100</v>
      </c>
      <c r="AL92" s="48">
        <v>100</v>
      </c>
      <c r="AM92" s="48"/>
      <c r="AN92" s="48"/>
      <c r="AO92" s="48"/>
      <c r="AP92" s="48">
        <v>500</v>
      </c>
      <c r="AQ92" s="48">
        <v>500</v>
      </c>
      <c r="AR92" s="48"/>
      <c r="AS92" s="48"/>
      <c r="AT92" s="48"/>
      <c r="AU92" s="48">
        <v>0</v>
      </c>
      <c r="AV92" s="49">
        <v>0</v>
      </c>
      <c r="AW92" s="49"/>
      <c r="AX92" s="49"/>
      <c r="AY92" s="49"/>
      <c r="AZ92" s="27">
        <f t="shared" si="283"/>
        <v>68.5</v>
      </c>
      <c r="BA92" s="79"/>
      <c r="BB92" s="27">
        <f t="shared" si="284"/>
        <v>68.5</v>
      </c>
      <c r="BC92" s="15"/>
      <c r="BD92" s="16"/>
      <c r="BE92" s="15"/>
      <c r="BF92" s="16"/>
    </row>
    <row r="93" spans="1:58" s="51" customFormat="1" ht="11.25">
      <c r="A93" s="54" t="s">
        <v>51</v>
      </c>
      <c r="B93" s="42">
        <f>+B91/B84</f>
        <v>0</v>
      </c>
      <c r="C93" s="33">
        <f>+C91/C84</f>
        <v>0</v>
      </c>
      <c r="D93" s="46" t="e">
        <f t="shared" ref="D93:E93" si="285">+D91/D84</f>
        <v>#DIV/0!</v>
      </c>
      <c r="E93" s="46" t="e">
        <f t="shared" si="285"/>
        <v>#DIV/0!</v>
      </c>
      <c r="F93" s="33"/>
      <c r="G93" s="33">
        <f>+G91/G84</f>
        <v>1.2804097311139564E-3</v>
      </c>
      <c r="H93" s="33">
        <f t="shared" ref="H93:J93" si="286">+H91/H84</f>
        <v>1.2804097311139564E-3</v>
      </c>
      <c r="I93" s="67" t="e">
        <f t="shared" si="286"/>
        <v>#DIV/0!</v>
      </c>
      <c r="J93" s="46" t="e">
        <f t="shared" si="286"/>
        <v>#DIV/0!</v>
      </c>
      <c r="K93" s="33"/>
      <c r="L93" s="33">
        <f>+L91/L84</f>
        <v>1.1111111111111111E-3</v>
      </c>
      <c r="M93" s="33">
        <f t="shared" ref="M93:O93" si="287">+M91/M84</f>
        <v>1.1111111111111111E-3</v>
      </c>
      <c r="N93" s="42" t="e">
        <f t="shared" si="287"/>
        <v>#DIV/0!</v>
      </c>
      <c r="O93" s="42" t="e">
        <f t="shared" si="287"/>
        <v>#DIV/0!</v>
      </c>
      <c r="P93" s="42"/>
      <c r="Q93" s="42">
        <f>+Q91/Q84</f>
        <v>0</v>
      </c>
      <c r="R93" s="42">
        <f t="shared" ref="R93:T93" si="288">+R91/R84</f>
        <v>0</v>
      </c>
      <c r="S93" s="42" t="e">
        <f t="shared" si="288"/>
        <v>#DIV/0!</v>
      </c>
      <c r="T93" s="42" t="e">
        <f t="shared" si="288"/>
        <v>#DIV/0!</v>
      </c>
      <c r="U93" s="42"/>
      <c r="V93" s="42">
        <f>+V91/V84</f>
        <v>0</v>
      </c>
      <c r="W93" s="42">
        <f t="shared" ref="W93:Y93" si="289">+W91/W84</f>
        <v>0</v>
      </c>
      <c r="X93" s="42" t="e">
        <f t="shared" si="289"/>
        <v>#DIV/0!</v>
      </c>
      <c r="Y93" s="42" t="e">
        <f t="shared" si="289"/>
        <v>#DIV/0!</v>
      </c>
      <c r="Z93" s="42"/>
      <c r="AA93" s="42">
        <f>+AA91/AA84</f>
        <v>0</v>
      </c>
      <c r="AB93" s="42">
        <f t="shared" ref="AB93:AD93" si="290">+AB91/AB84</f>
        <v>0</v>
      </c>
      <c r="AC93" s="42" t="e">
        <f t="shared" si="290"/>
        <v>#DIV/0!</v>
      </c>
      <c r="AD93" s="42" t="e">
        <f t="shared" si="290"/>
        <v>#DIV/0!</v>
      </c>
      <c r="AE93" s="42"/>
      <c r="AF93" s="42">
        <f>+AF91/AF84</f>
        <v>0</v>
      </c>
      <c r="AG93" s="42">
        <f t="shared" ref="AG93:AI93" si="291">+AG91/AG84</f>
        <v>0</v>
      </c>
      <c r="AH93" s="42" t="e">
        <f t="shared" si="291"/>
        <v>#DIV/0!</v>
      </c>
      <c r="AI93" s="42" t="e">
        <f t="shared" si="291"/>
        <v>#DIV/0!</v>
      </c>
      <c r="AJ93" s="42"/>
      <c r="AK93" s="42">
        <f>+AK91/AK84</f>
        <v>7.6277650648360034E-4</v>
      </c>
      <c r="AL93" s="42">
        <f t="shared" ref="AL93:AN93" si="292">+AL91/AL84</f>
        <v>7.6277650648360034E-4</v>
      </c>
      <c r="AM93" s="42" t="e">
        <f t="shared" si="292"/>
        <v>#DIV/0!</v>
      </c>
      <c r="AN93" s="42" t="e">
        <f t="shared" si="292"/>
        <v>#DIV/0!</v>
      </c>
      <c r="AO93" s="42"/>
      <c r="AP93" s="42">
        <f>+AP91/AP84</f>
        <v>1.0384215991692627E-3</v>
      </c>
      <c r="AQ93" s="42">
        <f t="shared" ref="AQ93:AS93" si="293">+AQ91/AQ84</f>
        <v>1.0384215991692627E-3</v>
      </c>
      <c r="AR93" s="42" t="e">
        <f t="shared" si="293"/>
        <v>#DIV/0!</v>
      </c>
      <c r="AS93" s="42" t="e">
        <f t="shared" si="293"/>
        <v>#DIV/0!</v>
      </c>
      <c r="AT93" s="42"/>
      <c r="AU93" s="42">
        <f>+AU91/AU84</f>
        <v>0</v>
      </c>
      <c r="AV93" s="42">
        <f t="shared" ref="AV93:AX93" si="294">+AV91/AV84</f>
        <v>0</v>
      </c>
      <c r="AW93" s="42" t="e">
        <f t="shared" si="294"/>
        <v>#DIV/0!</v>
      </c>
      <c r="AX93" s="42" t="e">
        <f t="shared" si="294"/>
        <v>#DIV/0!</v>
      </c>
      <c r="AY93" s="33"/>
      <c r="AZ93" s="45">
        <f>AZ91/AZ84</f>
        <v>3.3537352226041756E-4</v>
      </c>
      <c r="BA93" s="33"/>
      <c r="BB93" s="45">
        <f>BB91/BB84</f>
        <v>3.3537352226041756E-4</v>
      </c>
      <c r="BC93" s="33"/>
      <c r="BD93" s="45" t="s">
        <v>12</v>
      </c>
      <c r="BE93" s="33"/>
      <c r="BF93" s="45" t="s">
        <v>12</v>
      </c>
    </row>
    <row r="94" spans="1:58" s="54" customFormat="1" ht="11.25" outlineLevel="1">
      <c r="B94" s="40"/>
      <c r="C94" s="40"/>
      <c r="D94" s="40"/>
      <c r="E94" s="40"/>
      <c r="F94" s="65"/>
      <c r="G94" s="40"/>
      <c r="H94" s="66"/>
      <c r="I94" s="66"/>
      <c r="J94" s="40"/>
      <c r="L94" s="40"/>
      <c r="M94" s="40"/>
      <c r="N94" s="40"/>
      <c r="O94" s="40"/>
      <c r="Q94" s="40"/>
      <c r="R94" s="40"/>
      <c r="S94" s="40"/>
      <c r="T94" s="40"/>
      <c r="U94" s="65"/>
      <c r="V94" s="40"/>
      <c r="W94" s="66"/>
      <c r="X94" s="66"/>
      <c r="Y94" s="66"/>
      <c r="Z94" s="65"/>
      <c r="AA94" s="40"/>
      <c r="AB94" s="40"/>
      <c r="AC94" s="40"/>
      <c r="AD94" s="40"/>
      <c r="AF94" s="40"/>
      <c r="AG94" s="40"/>
      <c r="AH94" s="40"/>
      <c r="AI94" s="40"/>
      <c r="AK94" s="40"/>
      <c r="AL94" s="40"/>
      <c r="AM94" s="40"/>
      <c r="AN94" s="40"/>
      <c r="AO94" s="65"/>
      <c r="AP94" s="40"/>
      <c r="AQ94" s="40"/>
      <c r="AR94" s="40"/>
      <c r="AS94" s="40"/>
      <c r="AU94" s="40"/>
      <c r="AV94" s="40"/>
      <c r="AW94" s="40"/>
      <c r="AX94" s="40"/>
      <c r="AY94" s="65"/>
      <c r="AZ94" s="56"/>
      <c r="BA94" s="55"/>
      <c r="BB94" s="56"/>
      <c r="BC94" s="55"/>
      <c r="BD94" s="56"/>
      <c r="BE94" s="55"/>
      <c r="BF94" s="56"/>
    </row>
    <row r="95" spans="1:58" s="17" customFormat="1">
      <c r="A95" s="91" t="s">
        <v>53</v>
      </c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3"/>
      <c r="AW95" s="93"/>
      <c r="AX95" s="93"/>
      <c r="AY95" s="15"/>
      <c r="AZ95" s="16"/>
      <c r="BA95" s="15"/>
      <c r="BB95" s="16"/>
      <c r="BC95" s="15"/>
      <c r="BD95" s="16"/>
      <c r="BE95" s="15"/>
      <c r="BF95" s="16"/>
    </row>
    <row r="96" spans="1:58" s="54" customFormat="1" ht="11.25" outlineLevel="1">
      <c r="A96" s="54" t="s">
        <v>42</v>
      </c>
      <c r="B96" s="15">
        <v>3276</v>
      </c>
      <c r="C96" s="55">
        <v>3276</v>
      </c>
      <c r="D96" s="46"/>
      <c r="E96" s="46"/>
      <c r="F96" s="55"/>
      <c r="G96" s="55">
        <v>783</v>
      </c>
      <c r="H96" s="55">
        <v>783</v>
      </c>
      <c r="I96" s="66"/>
      <c r="J96" s="46"/>
      <c r="L96" s="55">
        <v>905</v>
      </c>
      <c r="M96" s="55">
        <v>905</v>
      </c>
      <c r="N96" s="15"/>
      <c r="O96" s="15"/>
      <c r="P96" s="15"/>
      <c r="Q96" s="15">
        <v>1212</v>
      </c>
      <c r="R96" s="15">
        <v>1212</v>
      </c>
      <c r="S96" s="15"/>
      <c r="T96" s="15"/>
      <c r="U96" s="15"/>
      <c r="V96" s="15">
        <v>1851</v>
      </c>
      <c r="W96" s="15">
        <v>1851</v>
      </c>
      <c r="X96" s="15"/>
      <c r="Y96" s="15"/>
      <c r="Z96" s="15"/>
      <c r="AA96" s="15">
        <v>877</v>
      </c>
      <c r="AB96" s="15">
        <v>877</v>
      </c>
      <c r="AC96" s="15"/>
      <c r="AD96" s="15"/>
      <c r="AE96" s="15"/>
      <c r="AF96" s="15">
        <v>333</v>
      </c>
      <c r="AG96" s="15">
        <v>333</v>
      </c>
      <c r="AH96" s="15"/>
      <c r="AI96" s="15"/>
      <c r="AJ96" s="15"/>
      <c r="AK96" s="15">
        <v>1350</v>
      </c>
      <c r="AL96" s="15">
        <v>1350</v>
      </c>
      <c r="AM96" s="15"/>
      <c r="AN96" s="15"/>
      <c r="AO96" s="15"/>
      <c r="AP96" s="15">
        <v>959</v>
      </c>
      <c r="AQ96" s="15">
        <v>959</v>
      </c>
      <c r="AR96" s="15"/>
      <c r="AS96" s="15"/>
      <c r="AT96" s="15"/>
      <c r="AU96" s="15">
        <v>895</v>
      </c>
      <c r="AV96" s="46">
        <v>895</v>
      </c>
      <c r="AW96" s="46"/>
      <c r="AX96" s="46"/>
      <c r="AY96" s="55"/>
      <c r="AZ96" s="16">
        <f t="shared" ref="AZ96:AZ97" si="295">AVERAGE(B96,G96,L96,Q96,V96,AA96,AF96,AK96,AP96,AU96)</f>
        <v>1244.0999999999999</v>
      </c>
      <c r="BA96" s="55"/>
      <c r="BB96" s="16">
        <f t="shared" ref="BB96:BB97" si="296">AVERAGE(C96,H96,M96,R96,W96,AB96,AG96,AL96,AQ96,AV96)</f>
        <v>1244.0999999999999</v>
      </c>
      <c r="BC96" s="55"/>
      <c r="BD96" s="56"/>
      <c r="BE96" s="55"/>
      <c r="BF96" s="56"/>
    </row>
    <row r="97" spans="1:58" s="44" customFormat="1" ht="11.25" outlineLevel="1">
      <c r="A97" s="54" t="s">
        <v>43</v>
      </c>
      <c r="B97" s="15">
        <v>413</v>
      </c>
      <c r="C97" s="40">
        <v>413</v>
      </c>
      <c r="D97" s="46"/>
      <c r="E97" s="46"/>
      <c r="F97" s="40"/>
      <c r="G97" s="40">
        <v>144</v>
      </c>
      <c r="H97" s="40">
        <v>144</v>
      </c>
      <c r="I97" s="66"/>
      <c r="J97" s="46"/>
      <c r="L97" s="40">
        <v>143</v>
      </c>
      <c r="M97" s="40">
        <v>143</v>
      </c>
      <c r="N97" s="15"/>
      <c r="O97" s="15"/>
      <c r="P97" s="15"/>
      <c r="Q97" s="15">
        <v>178</v>
      </c>
      <c r="R97" s="15">
        <v>178</v>
      </c>
      <c r="S97" s="15"/>
      <c r="T97" s="15"/>
      <c r="U97" s="15"/>
      <c r="V97" s="15">
        <v>197</v>
      </c>
      <c r="W97" s="15">
        <v>197</v>
      </c>
      <c r="X97" s="15"/>
      <c r="Y97" s="15"/>
      <c r="Z97" s="15"/>
      <c r="AA97" s="15">
        <v>177</v>
      </c>
      <c r="AB97" s="15">
        <v>177</v>
      </c>
      <c r="AC97" s="15"/>
      <c r="AD97" s="15"/>
      <c r="AE97" s="15"/>
      <c r="AF97" s="15">
        <v>61</v>
      </c>
      <c r="AG97" s="15">
        <v>61</v>
      </c>
      <c r="AH97" s="15"/>
      <c r="AI97" s="15"/>
      <c r="AJ97" s="15"/>
      <c r="AK97" s="15">
        <v>206</v>
      </c>
      <c r="AL97" s="15">
        <v>206</v>
      </c>
      <c r="AM97" s="15"/>
      <c r="AN97" s="15"/>
      <c r="AO97" s="15"/>
      <c r="AP97" s="15">
        <v>183</v>
      </c>
      <c r="AQ97" s="15">
        <v>183</v>
      </c>
      <c r="AR97" s="15"/>
      <c r="AS97" s="15"/>
      <c r="AT97" s="15"/>
      <c r="AU97" s="15">
        <v>154</v>
      </c>
      <c r="AV97" s="46">
        <v>154</v>
      </c>
      <c r="AW97" s="46"/>
      <c r="AX97" s="46"/>
      <c r="AY97" s="40"/>
      <c r="AZ97" s="16">
        <f t="shared" si="295"/>
        <v>185.6</v>
      </c>
      <c r="BA97" s="40"/>
      <c r="BB97" s="16">
        <f t="shared" si="296"/>
        <v>185.6</v>
      </c>
      <c r="BC97" s="40"/>
      <c r="BD97" s="57"/>
      <c r="BE97" s="40"/>
      <c r="BF97" s="57"/>
    </row>
    <row r="98" spans="1:58" s="60" customFormat="1" ht="11.25" outlineLevel="1">
      <c r="A98" s="54" t="s">
        <v>44</v>
      </c>
      <c r="B98" s="42">
        <f>+B97/B96</f>
        <v>0.12606837606837606</v>
      </c>
      <c r="C98" s="42">
        <f>+C97/C96</f>
        <v>0.12606837606837606</v>
      </c>
      <c r="D98" s="46" t="e">
        <f t="shared" ref="D98:E98" si="297">+D97/D96</f>
        <v>#DIV/0!</v>
      </c>
      <c r="E98" s="46" t="e">
        <f t="shared" si="297"/>
        <v>#DIV/0!</v>
      </c>
      <c r="F98" s="68"/>
      <c r="G98" s="42">
        <f>+G97/G96</f>
        <v>0.18390804597701149</v>
      </c>
      <c r="H98" s="42">
        <f t="shared" ref="H98:J98" si="298">+H97/H96</f>
        <v>0.18390804597701149</v>
      </c>
      <c r="I98" s="66" t="e">
        <f t="shared" si="298"/>
        <v>#DIV/0!</v>
      </c>
      <c r="J98" s="46" t="e">
        <f t="shared" si="298"/>
        <v>#DIV/0!</v>
      </c>
      <c r="K98" s="54"/>
      <c r="L98" s="42">
        <f>+L97/L96</f>
        <v>0.1580110497237569</v>
      </c>
      <c r="M98" s="42">
        <f t="shared" ref="M98:O98" si="299">+M97/M96</f>
        <v>0.1580110497237569</v>
      </c>
      <c r="N98" s="42" t="e">
        <f t="shared" si="299"/>
        <v>#DIV/0!</v>
      </c>
      <c r="O98" s="42" t="e">
        <f t="shared" si="299"/>
        <v>#DIV/0!</v>
      </c>
      <c r="P98" s="42"/>
      <c r="Q98" s="42">
        <f>+Q97/Q96</f>
        <v>0.14686468646864687</v>
      </c>
      <c r="R98" s="42">
        <f t="shared" ref="R98:T98" si="300">+R97/R96</f>
        <v>0.14686468646864687</v>
      </c>
      <c r="S98" s="42" t="e">
        <f t="shared" si="300"/>
        <v>#DIV/0!</v>
      </c>
      <c r="T98" s="42" t="e">
        <f t="shared" si="300"/>
        <v>#DIV/0!</v>
      </c>
      <c r="U98" s="42"/>
      <c r="V98" s="42">
        <f>+V97/V96</f>
        <v>0.10642895732036736</v>
      </c>
      <c r="W98" s="42">
        <f t="shared" ref="W98:Y98" si="301">+W97/W96</f>
        <v>0.10642895732036736</v>
      </c>
      <c r="X98" s="42" t="e">
        <f t="shared" si="301"/>
        <v>#DIV/0!</v>
      </c>
      <c r="Y98" s="42" t="e">
        <f t="shared" si="301"/>
        <v>#DIV/0!</v>
      </c>
      <c r="Z98" s="42"/>
      <c r="AA98" s="42">
        <f>+AA97/AA96</f>
        <v>0.20182440136830102</v>
      </c>
      <c r="AB98" s="42">
        <f t="shared" ref="AB98:AD98" si="302">+AB97/AB96</f>
        <v>0.20182440136830102</v>
      </c>
      <c r="AC98" s="42" t="e">
        <f t="shared" si="302"/>
        <v>#DIV/0!</v>
      </c>
      <c r="AD98" s="42" t="e">
        <f t="shared" si="302"/>
        <v>#DIV/0!</v>
      </c>
      <c r="AE98" s="42"/>
      <c r="AF98" s="42">
        <f>+AF97/AF96</f>
        <v>0.18318318318318319</v>
      </c>
      <c r="AG98" s="42">
        <f t="shared" ref="AG98:AI98" si="303">+AG97/AG96</f>
        <v>0.18318318318318319</v>
      </c>
      <c r="AH98" s="42" t="e">
        <f t="shared" si="303"/>
        <v>#DIV/0!</v>
      </c>
      <c r="AI98" s="42" t="e">
        <f t="shared" si="303"/>
        <v>#DIV/0!</v>
      </c>
      <c r="AJ98" s="42"/>
      <c r="AK98" s="42">
        <f>+AK97/AK96</f>
        <v>0.15259259259259259</v>
      </c>
      <c r="AL98" s="42">
        <f t="shared" ref="AL98:AN98" si="304">+AL97/AL96</f>
        <v>0.15259259259259259</v>
      </c>
      <c r="AM98" s="42" t="e">
        <f t="shared" si="304"/>
        <v>#DIV/0!</v>
      </c>
      <c r="AN98" s="42" t="e">
        <f t="shared" si="304"/>
        <v>#DIV/0!</v>
      </c>
      <c r="AO98" s="42"/>
      <c r="AP98" s="42">
        <f>+AP97/AP96</f>
        <v>0.19082377476538059</v>
      </c>
      <c r="AQ98" s="42">
        <f t="shared" ref="AQ98:AS98" si="305">+AQ97/AQ96</f>
        <v>0.19082377476538059</v>
      </c>
      <c r="AR98" s="42" t="e">
        <f t="shared" si="305"/>
        <v>#DIV/0!</v>
      </c>
      <c r="AS98" s="42" t="e">
        <f t="shared" si="305"/>
        <v>#DIV/0!</v>
      </c>
      <c r="AT98" s="42"/>
      <c r="AU98" s="42">
        <f>+AU97/AU96</f>
        <v>0.17206703910614526</v>
      </c>
      <c r="AV98" s="42">
        <f t="shared" ref="AV98:AX98" si="306">+AV97/AV96</f>
        <v>0.17206703910614526</v>
      </c>
      <c r="AW98" s="42" t="e">
        <f t="shared" si="306"/>
        <v>#DIV/0!</v>
      </c>
      <c r="AX98" s="42" t="e">
        <f t="shared" si="306"/>
        <v>#DIV/0!</v>
      </c>
      <c r="AY98" s="58"/>
      <c r="AZ98" s="45">
        <f>AZ97/AZ96</f>
        <v>0.14918414918414918</v>
      </c>
      <c r="BA98" s="58"/>
      <c r="BB98" s="45">
        <f>BB97/BB96</f>
        <v>0.14918414918414918</v>
      </c>
      <c r="BC98" s="58"/>
      <c r="BD98" s="59"/>
      <c r="BE98" s="58"/>
      <c r="BF98" s="59"/>
    </row>
    <row r="99" spans="1:58" s="44" customFormat="1" ht="11.25" outlineLevel="1">
      <c r="A99" s="54" t="s">
        <v>45</v>
      </c>
      <c r="B99" s="15">
        <v>30</v>
      </c>
      <c r="C99" s="40">
        <v>30</v>
      </c>
      <c r="D99" s="46"/>
      <c r="E99" s="46"/>
      <c r="F99" s="40"/>
      <c r="G99" s="40">
        <v>11</v>
      </c>
      <c r="H99" s="40">
        <v>11</v>
      </c>
      <c r="I99" s="66"/>
      <c r="J99" s="46"/>
      <c r="L99" s="40">
        <v>14</v>
      </c>
      <c r="M99" s="40">
        <v>14</v>
      </c>
      <c r="N99" s="15"/>
      <c r="O99" s="15"/>
      <c r="P99" s="15"/>
      <c r="Q99" s="15">
        <v>31</v>
      </c>
      <c r="R99" s="15">
        <v>31</v>
      </c>
      <c r="S99" s="15"/>
      <c r="T99" s="15"/>
      <c r="U99" s="15"/>
      <c r="V99" s="15">
        <v>35</v>
      </c>
      <c r="W99" s="15">
        <v>35</v>
      </c>
      <c r="X99" s="15"/>
      <c r="Y99" s="15"/>
      <c r="Z99" s="15"/>
      <c r="AA99" s="15">
        <v>28</v>
      </c>
      <c r="AB99" s="15">
        <v>28</v>
      </c>
      <c r="AC99" s="15"/>
      <c r="AD99" s="15"/>
      <c r="AE99" s="15"/>
      <c r="AF99" s="15">
        <v>7</v>
      </c>
      <c r="AG99" s="15">
        <v>7</v>
      </c>
      <c r="AH99" s="15"/>
      <c r="AI99" s="15"/>
      <c r="AJ99" s="15"/>
      <c r="AK99" s="15">
        <v>29</v>
      </c>
      <c r="AL99" s="15">
        <v>29</v>
      </c>
      <c r="AM99" s="15"/>
      <c r="AN99" s="15"/>
      <c r="AO99" s="15"/>
      <c r="AP99" s="15">
        <v>10</v>
      </c>
      <c r="AQ99" s="15">
        <v>10</v>
      </c>
      <c r="AR99" s="15"/>
      <c r="AS99" s="15"/>
      <c r="AT99" s="15"/>
      <c r="AU99" s="15">
        <v>19</v>
      </c>
      <c r="AV99" s="46">
        <v>19</v>
      </c>
      <c r="AW99" s="46"/>
      <c r="AX99" s="46"/>
      <c r="AY99" s="40"/>
      <c r="AZ99" s="16">
        <f t="shared" ref="AZ99" si="307">AVERAGE(B99,G99,L99,Q99,V99,AA99,AF99,AK99,AP99,AU99)</f>
        <v>21.4</v>
      </c>
      <c r="BA99" s="40"/>
      <c r="BB99" s="16">
        <f t="shared" ref="BB99" si="308">AVERAGE(C99,H99,M99,R99,W99,AB99,AG99,AL99,AQ99,AV99)</f>
        <v>21.4</v>
      </c>
      <c r="BC99" s="40"/>
      <c r="BD99" s="57"/>
      <c r="BE99" s="40"/>
      <c r="BF99" s="57"/>
    </row>
    <row r="100" spans="1:58" s="60" customFormat="1" ht="11.25" outlineLevel="1">
      <c r="A100" s="54" t="s">
        <v>46</v>
      </c>
      <c r="B100" s="42">
        <f>+B99/B96</f>
        <v>9.1575091575091579E-3</v>
      </c>
      <c r="C100" s="42">
        <f>+C99/C96</f>
        <v>9.1575091575091579E-3</v>
      </c>
      <c r="D100" s="46" t="e">
        <f t="shared" ref="D100:E100" si="309">+D99/D96</f>
        <v>#DIV/0!</v>
      </c>
      <c r="E100" s="46" t="e">
        <f t="shared" si="309"/>
        <v>#DIV/0!</v>
      </c>
      <c r="F100" s="68"/>
      <c r="G100" s="42">
        <f>+G99/G96</f>
        <v>1.40485312899106E-2</v>
      </c>
      <c r="H100" s="42">
        <f t="shared" ref="H100:J100" si="310">+H99/H96</f>
        <v>1.40485312899106E-2</v>
      </c>
      <c r="I100" s="66" t="e">
        <f t="shared" si="310"/>
        <v>#DIV/0!</v>
      </c>
      <c r="J100" s="46" t="e">
        <f t="shared" si="310"/>
        <v>#DIV/0!</v>
      </c>
      <c r="K100" s="54"/>
      <c r="L100" s="42">
        <f>+L99/L96</f>
        <v>1.5469613259668509E-2</v>
      </c>
      <c r="M100" s="42">
        <f t="shared" ref="M100:O100" si="311">+M99/M96</f>
        <v>1.5469613259668509E-2</v>
      </c>
      <c r="N100" s="42" t="e">
        <f t="shared" si="311"/>
        <v>#DIV/0!</v>
      </c>
      <c r="O100" s="42" t="e">
        <f t="shared" si="311"/>
        <v>#DIV/0!</v>
      </c>
      <c r="P100" s="42"/>
      <c r="Q100" s="42">
        <f>+Q99/Q96</f>
        <v>2.5577557755775578E-2</v>
      </c>
      <c r="R100" s="42">
        <f t="shared" ref="R100:T100" si="312">+R99/R96</f>
        <v>2.5577557755775578E-2</v>
      </c>
      <c r="S100" s="42" t="e">
        <f t="shared" si="312"/>
        <v>#DIV/0!</v>
      </c>
      <c r="T100" s="42" t="e">
        <f t="shared" si="312"/>
        <v>#DIV/0!</v>
      </c>
      <c r="U100" s="42"/>
      <c r="V100" s="42">
        <f>+V99/V96</f>
        <v>1.8908698001080498E-2</v>
      </c>
      <c r="W100" s="42">
        <f t="shared" ref="W100:Y100" si="313">+W99/W96</f>
        <v>1.8908698001080498E-2</v>
      </c>
      <c r="X100" s="42" t="e">
        <f t="shared" si="313"/>
        <v>#DIV/0!</v>
      </c>
      <c r="Y100" s="42" t="e">
        <f t="shared" si="313"/>
        <v>#DIV/0!</v>
      </c>
      <c r="Z100" s="42"/>
      <c r="AA100" s="42">
        <f>+AA99/AA96</f>
        <v>3.192702394526796E-2</v>
      </c>
      <c r="AB100" s="42">
        <f t="shared" ref="AB100:AD100" si="314">+AB99/AB96</f>
        <v>3.192702394526796E-2</v>
      </c>
      <c r="AC100" s="42" t="e">
        <f t="shared" si="314"/>
        <v>#DIV/0!</v>
      </c>
      <c r="AD100" s="42" t="e">
        <f t="shared" si="314"/>
        <v>#DIV/0!</v>
      </c>
      <c r="AE100" s="42"/>
      <c r="AF100" s="42">
        <f>+AF99/AF96</f>
        <v>2.1021021021021023E-2</v>
      </c>
      <c r="AG100" s="42">
        <f t="shared" ref="AG100:AI100" si="315">+AG99/AG96</f>
        <v>2.1021021021021023E-2</v>
      </c>
      <c r="AH100" s="42" t="e">
        <f t="shared" si="315"/>
        <v>#DIV/0!</v>
      </c>
      <c r="AI100" s="42" t="e">
        <f t="shared" si="315"/>
        <v>#DIV/0!</v>
      </c>
      <c r="AJ100" s="42"/>
      <c r="AK100" s="42">
        <f>+AK99/AK96</f>
        <v>2.148148148148148E-2</v>
      </c>
      <c r="AL100" s="42">
        <f t="shared" ref="AL100:AN100" si="316">+AL99/AL96</f>
        <v>2.148148148148148E-2</v>
      </c>
      <c r="AM100" s="42" t="e">
        <f t="shared" si="316"/>
        <v>#DIV/0!</v>
      </c>
      <c r="AN100" s="42" t="e">
        <f t="shared" si="316"/>
        <v>#DIV/0!</v>
      </c>
      <c r="AO100" s="42"/>
      <c r="AP100" s="42">
        <f>+AP99/AP96</f>
        <v>1.0427528675703858E-2</v>
      </c>
      <c r="AQ100" s="42">
        <f t="shared" ref="AQ100:AS100" si="317">+AQ99/AQ96</f>
        <v>1.0427528675703858E-2</v>
      </c>
      <c r="AR100" s="42" t="e">
        <f t="shared" si="317"/>
        <v>#DIV/0!</v>
      </c>
      <c r="AS100" s="42" t="e">
        <f t="shared" si="317"/>
        <v>#DIV/0!</v>
      </c>
      <c r="AT100" s="42"/>
      <c r="AU100" s="42">
        <f>+AU99/AU96</f>
        <v>2.1229050279329607E-2</v>
      </c>
      <c r="AV100" s="42">
        <f t="shared" ref="AV100:AX100" si="318">+AV99/AV96</f>
        <v>2.1229050279329607E-2</v>
      </c>
      <c r="AW100" s="42" t="e">
        <f t="shared" si="318"/>
        <v>#DIV/0!</v>
      </c>
      <c r="AX100" s="42" t="e">
        <f t="shared" si="318"/>
        <v>#DIV/0!</v>
      </c>
      <c r="AY100" s="58"/>
      <c r="AZ100" s="45">
        <f>AZ99/AZ96</f>
        <v>1.720118961498272E-2</v>
      </c>
      <c r="BA100" s="58"/>
      <c r="BB100" s="45">
        <f>BB99/BB96</f>
        <v>1.720118961498272E-2</v>
      </c>
      <c r="BC100" s="58"/>
      <c r="BD100" s="59"/>
      <c r="BE100" s="58"/>
      <c r="BF100" s="59"/>
    </row>
    <row r="101" spans="1:58" s="44" customFormat="1" ht="11.25" outlineLevel="1">
      <c r="A101" s="54" t="s">
        <v>47</v>
      </c>
      <c r="B101" s="15">
        <v>20</v>
      </c>
      <c r="C101" s="40">
        <v>20</v>
      </c>
      <c r="D101" s="46"/>
      <c r="E101" s="46"/>
      <c r="F101" s="40"/>
      <c r="G101" s="40">
        <v>4</v>
      </c>
      <c r="H101" s="40">
        <v>4</v>
      </c>
      <c r="I101" s="66"/>
      <c r="J101" s="46"/>
      <c r="L101" s="40">
        <v>5</v>
      </c>
      <c r="M101" s="40">
        <v>5</v>
      </c>
      <c r="N101" s="15"/>
      <c r="O101" s="15"/>
      <c r="P101" s="15"/>
      <c r="Q101" s="15">
        <v>7</v>
      </c>
      <c r="R101" s="15">
        <v>7</v>
      </c>
      <c r="S101" s="15"/>
      <c r="T101" s="15"/>
      <c r="U101" s="15"/>
      <c r="V101" s="15">
        <v>7</v>
      </c>
      <c r="W101" s="15">
        <v>7</v>
      </c>
      <c r="X101" s="15"/>
      <c r="Y101" s="15"/>
      <c r="Z101" s="15"/>
      <c r="AA101" s="15">
        <v>5</v>
      </c>
      <c r="AB101" s="15">
        <v>5</v>
      </c>
      <c r="AC101" s="15"/>
      <c r="AD101" s="15"/>
      <c r="AE101" s="15"/>
      <c r="AF101" s="15">
        <v>3</v>
      </c>
      <c r="AG101" s="15">
        <v>3</v>
      </c>
      <c r="AH101" s="15"/>
      <c r="AI101" s="15"/>
      <c r="AJ101" s="15"/>
      <c r="AK101" s="15">
        <v>9</v>
      </c>
      <c r="AL101" s="15">
        <v>9</v>
      </c>
      <c r="AM101" s="15"/>
      <c r="AN101" s="15"/>
      <c r="AO101" s="15"/>
      <c r="AP101" s="15">
        <v>10</v>
      </c>
      <c r="AQ101" s="15">
        <v>10</v>
      </c>
      <c r="AR101" s="15"/>
      <c r="AS101" s="15"/>
      <c r="AT101" s="15"/>
      <c r="AU101" s="15">
        <v>8</v>
      </c>
      <c r="AV101" s="46">
        <v>8</v>
      </c>
      <c r="AW101" s="46"/>
      <c r="AX101" s="46"/>
      <c r="AY101" s="40"/>
      <c r="AZ101" s="16">
        <f t="shared" ref="AZ101" si="319">AVERAGE(B101,G101,L101,Q101,V101,AA101,AF101,AK101,AP101,AU101)</f>
        <v>7.8</v>
      </c>
      <c r="BA101" s="40"/>
      <c r="BB101" s="16">
        <f t="shared" ref="BB101" si="320">AVERAGE(C101,H101,M101,R101,W101,AB101,AG101,AL101,AQ101,AV101)</f>
        <v>7.8</v>
      </c>
      <c r="BC101" s="40"/>
      <c r="BD101" s="57"/>
      <c r="BE101" s="40"/>
      <c r="BF101" s="57"/>
    </row>
    <row r="102" spans="1:58" s="60" customFormat="1" ht="11.25" outlineLevel="1">
      <c r="A102" s="54" t="s">
        <v>48</v>
      </c>
      <c r="B102" s="42">
        <f>+B101/B96</f>
        <v>6.105006105006105E-3</v>
      </c>
      <c r="C102" s="58">
        <f>+C101/C96</f>
        <v>6.105006105006105E-3</v>
      </c>
      <c r="D102" s="46" t="e">
        <f t="shared" ref="D102:E102" si="321">+D101/D96</f>
        <v>#DIV/0!</v>
      </c>
      <c r="E102" s="46" t="e">
        <f t="shared" si="321"/>
        <v>#DIV/0!</v>
      </c>
      <c r="F102" s="58"/>
      <c r="G102" s="58">
        <f>+G101/G96</f>
        <v>5.108556832694764E-3</v>
      </c>
      <c r="H102" s="58">
        <f t="shared" ref="H102:J102" si="322">+H101/H96</f>
        <v>5.108556832694764E-3</v>
      </c>
      <c r="I102" s="66" t="e">
        <f t="shared" si="322"/>
        <v>#DIV/0!</v>
      </c>
      <c r="J102" s="46" t="e">
        <f t="shared" si="322"/>
        <v>#DIV/0!</v>
      </c>
      <c r="K102" s="54"/>
      <c r="L102" s="58">
        <f>+L101/L96</f>
        <v>5.5248618784530384E-3</v>
      </c>
      <c r="M102" s="58">
        <f t="shared" ref="M102:O102" si="323">+M101/M96</f>
        <v>5.5248618784530384E-3</v>
      </c>
      <c r="N102" s="42" t="e">
        <f t="shared" si="323"/>
        <v>#DIV/0!</v>
      </c>
      <c r="O102" s="42" t="e">
        <f t="shared" si="323"/>
        <v>#DIV/0!</v>
      </c>
      <c r="P102" s="42"/>
      <c r="Q102" s="42">
        <f>+Q101/Q96</f>
        <v>5.7755775577557752E-3</v>
      </c>
      <c r="R102" s="42">
        <f t="shared" ref="R102:T102" si="324">+R101/R96</f>
        <v>5.7755775577557752E-3</v>
      </c>
      <c r="S102" s="42" t="e">
        <f t="shared" si="324"/>
        <v>#DIV/0!</v>
      </c>
      <c r="T102" s="42" t="e">
        <f t="shared" si="324"/>
        <v>#DIV/0!</v>
      </c>
      <c r="U102" s="42"/>
      <c r="V102" s="42">
        <f>+V101/V96</f>
        <v>3.7817396002160996E-3</v>
      </c>
      <c r="W102" s="42">
        <f t="shared" ref="W102:Y102" si="325">+W101/W96</f>
        <v>3.7817396002160996E-3</v>
      </c>
      <c r="X102" s="42" t="e">
        <f t="shared" si="325"/>
        <v>#DIV/0!</v>
      </c>
      <c r="Y102" s="42" t="e">
        <f t="shared" si="325"/>
        <v>#DIV/0!</v>
      </c>
      <c r="Z102" s="42"/>
      <c r="AA102" s="42">
        <f>+AA101/AA96</f>
        <v>5.7012542759407071E-3</v>
      </c>
      <c r="AB102" s="42">
        <f t="shared" ref="AB102:AD102" si="326">+AB101/AB96</f>
        <v>5.7012542759407071E-3</v>
      </c>
      <c r="AC102" s="42" t="e">
        <f t="shared" si="326"/>
        <v>#DIV/0!</v>
      </c>
      <c r="AD102" s="42" t="e">
        <f t="shared" si="326"/>
        <v>#DIV/0!</v>
      </c>
      <c r="AE102" s="42"/>
      <c r="AF102" s="42">
        <f>+AF101/AF96</f>
        <v>9.0090090090090089E-3</v>
      </c>
      <c r="AG102" s="42">
        <f t="shared" ref="AG102:AI102" si="327">+AG101/AG96</f>
        <v>9.0090090090090089E-3</v>
      </c>
      <c r="AH102" s="42" t="e">
        <f t="shared" si="327"/>
        <v>#DIV/0!</v>
      </c>
      <c r="AI102" s="42" t="e">
        <f t="shared" si="327"/>
        <v>#DIV/0!</v>
      </c>
      <c r="AJ102" s="42"/>
      <c r="AK102" s="42">
        <f>+AK101/AK96</f>
        <v>6.6666666666666671E-3</v>
      </c>
      <c r="AL102" s="42">
        <f t="shared" ref="AL102:AN102" si="328">+AL101/AL96</f>
        <v>6.6666666666666671E-3</v>
      </c>
      <c r="AM102" s="42" t="e">
        <f t="shared" si="328"/>
        <v>#DIV/0!</v>
      </c>
      <c r="AN102" s="42" t="e">
        <f t="shared" si="328"/>
        <v>#DIV/0!</v>
      </c>
      <c r="AO102" s="42"/>
      <c r="AP102" s="42">
        <f>+AP101/AP96</f>
        <v>1.0427528675703858E-2</v>
      </c>
      <c r="AQ102" s="42">
        <f t="shared" ref="AQ102:AS102" si="329">+AQ101/AQ96</f>
        <v>1.0427528675703858E-2</v>
      </c>
      <c r="AR102" s="42" t="e">
        <f t="shared" si="329"/>
        <v>#DIV/0!</v>
      </c>
      <c r="AS102" s="42" t="e">
        <f t="shared" si="329"/>
        <v>#DIV/0!</v>
      </c>
      <c r="AT102" s="42"/>
      <c r="AU102" s="42">
        <f>+AU101/AU96</f>
        <v>8.9385474860335188E-3</v>
      </c>
      <c r="AV102" s="42">
        <f t="shared" ref="AV102:AX102" si="330">+AV101/AV96</f>
        <v>8.9385474860335188E-3</v>
      </c>
      <c r="AW102" s="42" t="e">
        <f t="shared" si="330"/>
        <v>#DIV/0!</v>
      </c>
      <c r="AX102" s="42" t="e">
        <f t="shared" si="330"/>
        <v>#DIV/0!</v>
      </c>
      <c r="AY102" s="58"/>
      <c r="AZ102" s="45">
        <f>AZ101/AZ96</f>
        <v>6.2695924764890288E-3</v>
      </c>
      <c r="BA102" s="58"/>
      <c r="BB102" s="45">
        <f>BB101/BB96</f>
        <v>6.2695924764890288E-3</v>
      </c>
      <c r="BC102" s="58"/>
      <c r="BD102" s="59"/>
      <c r="BE102" s="58"/>
      <c r="BF102" s="59"/>
    </row>
    <row r="103" spans="1:58" s="64" customFormat="1" ht="11.25" outlineLevel="1">
      <c r="A103" s="54" t="s">
        <v>49</v>
      </c>
      <c r="B103" s="46">
        <v>0</v>
      </c>
      <c r="C103" s="61">
        <v>0</v>
      </c>
      <c r="D103" s="46"/>
      <c r="E103" s="46"/>
      <c r="F103" s="62"/>
      <c r="G103" s="61">
        <v>1</v>
      </c>
      <c r="H103" s="61">
        <v>1</v>
      </c>
      <c r="I103" s="66"/>
      <c r="J103" s="46"/>
      <c r="L103" s="61">
        <v>0</v>
      </c>
      <c r="M103" s="61">
        <v>0</v>
      </c>
      <c r="N103" s="46"/>
      <c r="O103" s="46"/>
      <c r="P103" s="46"/>
      <c r="Q103" s="46">
        <v>0</v>
      </c>
      <c r="R103" s="46">
        <v>0</v>
      </c>
      <c r="S103" s="46"/>
      <c r="T103" s="46"/>
      <c r="U103" s="46"/>
      <c r="V103" s="46">
        <v>0</v>
      </c>
      <c r="W103" s="46">
        <v>0</v>
      </c>
      <c r="X103" s="46"/>
      <c r="Y103" s="46"/>
      <c r="Z103" s="46"/>
      <c r="AA103" s="46">
        <v>1</v>
      </c>
      <c r="AB103" s="46">
        <v>1</v>
      </c>
      <c r="AC103" s="46"/>
      <c r="AD103" s="46"/>
      <c r="AE103" s="46"/>
      <c r="AF103" s="46">
        <v>0</v>
      </c>
      <c r="AG103" s="46">
        <v>0</v>
      </c>
      <c r="AH103" s="46"/>
      <c r="AI103" s="46"/>
      <c r="AJ103" s="46"/>
      <c r="AK103" s="46">
        <v>0</v>
      </c>
      <c r="AL103" s="46">
        <v>0</v>
      </c>
      <c r="AM103" s="46"/>
      <c r="AN103" s="46"/>
      <c r="AO103" s="46"/>
      <c r="AP103" s="46">
        <v>0</v>
      </c>
      <c r="AQ103" s="46">
        <v>0</v>
      </c>
      <c r="AR103" s="46"/>
      <c r="AS103" s="46"/>
      <c r="AT103" s="46"/>
      <c r="AU103" s="46">
        <v>0</v>
      </c>
      <c r="AV103" s="46">
        <v>0</v>
      </c>
      <c r="AW103" s="46"/>
      <c r="AX103" s="46"/>
      <c r="AY103" s="62"/>
      <c r="AZ103" s="16">
        <f t="shared" ref="AZ103:AZ104" si="331">AVERAGE(B103,G103,L103,Q103,V103,AA103,AF103,AK103,AP103,AU103)</f>
        <v>0.2</v>
      </c>
      <c r="BA103" s="62"/>
      <c r="BB103" s="16">
        <f t="shared" ref="BB103:BB104" si="332">AVERAGE(C103,H103,M103,R103,W103,AB103,AG103,AL103,AQ103,AV103)</f>
        <v>0.2</v>
      </c>
      <c r="BC103" s="62"/>
      <c r="BD103" s="63"/>
      <c r="BE103" s="62"/>
      <c r="BF103" s="63"/>
    </row>
    <row r="104" spans="1:58" s="17" customFormat="1" ht="11.25">
      <c r="A104" s="47" t="s">
        <v>50</v>
      </c>
      <c r="B104" s="48">
        <v>0</v>
      </c>
      <c r="C104" s="49">
        <v>0</v>
      </c>
      <c r="D104" s="49"/>
      <c r="E104" s="49"/>
      <c r="F104" s="48"/>
      <c r="G104" s="49">
        <v>150</v>
      </c>
      <c r="H104" s="49">
        <v>150</v>
      </c>
      <c r="I104" s="48"/>
      <c r="J104" s="48"/>
      <c r="K104" s="48"/>
      <c r="L104" s="49">
        <v>0</v>
      </c>
      <c r="M104" s="49">
        <v>0</v>
      </c>
      <c r="N104" s="48"/>
      <c r="O104" s="48"/>
      <c r="P104" s="48"/>
      <c r="Q104" s="48">
        <v>0</v>
      </c>
      <c r="R104" s="48">
        <v>0</v>
      </c>
      <c r="S104" s="48"/>
      <c r="T104" s="48"/>
      <c r="U104" s="48"/>
      <c r="V104" s="48">
        <v>0</v>
      </c>
      <c r="W104" s="48">
        <v>0</v>
      </c>
      <c r="X104" s="48"/>
      <c r="Y104" s="48"/>
      <c r="Z104" s="48"/>
      <c r="AA104" s="48">
        <v>20</v>
      </c>
      <c r="AB104" s="48">
        <v>80</v>
      </c>
      <c r="AC104" s="48"/>
      <c r="AD104" s="48"/>
      <c r="AE104" s="48"/>
      <c r="AF104" s="48">
        <v>0</v>
      </c>
      <c r="AG104" s="48">
        <v>0</v>
      </c>
      <c r="AH104" s="48"/>
      <c r="AI104" s="48"/>
      <c r="AJ104" s="48"/>
      <c r="AK104" s="48">
        <v>0</v>
      </c>
      <c r="AL104" s="48">
        <v>0</v>
      </c>
      <c r="AM104" s="48"/>
      <c r="AN104" s="48"/>
      <c r="AO104" s="48"/>
      <c r="AP104" s="48">
        <v>0</v>
      </c>
      <c r="AQ104" s="48">
        <v>0</v>
      </c>
      <c r="AR104" s="48"/>
      <c r="AS104" s="48"/>
      <c r="AT104" s="48"/>
      <c r="AU104" s="48">
        <v>0</v>
      </c>
      <c r="AV104" s="49">
        <v>0</v>
      </c>
      <c r="AW104" s="49"/>
      <c r="AX104" s="49"/>
      <c r="AY104" s="49"/>
      <c r="AZ104" s="27">
        <f t="shared" si="331"/>
        <v>17</v>
      </c>
      <c r="BA104" s="79"/>
      <c r="BB104" s="27">
        <f t="shared" si="332"/>
        <v>23</v>
      </c>
      <c r="BC104" s="15"/>
      <c r="BD104" s="16"/>
      <c r="BE104" s="15"/>
      <c r="BF104" s="16"/>
    </row>
    <row r="105" spans="1:58" s="51" customFormat="1" ht="11.25">
      <c r="A105" s="54" t="s">
        <v>51</v>
      </c>
      <c r="B105" s="42">
        <f>+B103/B96</f>
        <v>0</v>
      </c>
      <c r="C105" s="33">
        <f>+C103/C96</f>
        <v>0</v>
      </c>
      <c r="D105" s="46" t="e">
        <f t="shared" ref="D105:E105" si="333">+D103/D96</f>
        <v>#DIV/0!</v>
      </c>
      <c r="E105" s="46" t="e">
        <f t="shared" si="333"/>
        <v>#DIV/0!</v>
      </c>
      <c r="F105" s="33"/>
      <c r="G105" s="33">
        <f>+G103/G96</f>
        <v>1.277139208173691E-3</v>
      </c>
      <c r="H105" s="33">
        <f t="shared" ref="H105:J105" si="334">+H103/H96</f>
        <v>1.277139208173691E-3</v>
      </c>
      <c r="I105" s="67" t="e">
        <f t="shared" si="334"/>
        <v>#DIV/0!</v>
      </c>
      <c r="J105" s="46" t="e">
        <f t="shared" si="334"/>
        <v>#DIV/0!</v>
      </c>
      <c r="K105" s="33"/>
      <c r="L105" s="33">
        <f>+L103/L96</f>
        <v>0</v>
      </c>
      <c r="M105" s="33">
        <f t="shared" ref="M105:O105" si="335">+M103/M96</f>
        <v>0</v>
      </c>
      <c r="N105" s="42" t="e">
        <f t="shared" si="335"/>
        <v>#DIV/0!</v>
      </c>
      <c r="O105" s="42" t="e">
        <f t="shared" si="335"/>
        <v>#DIV/0!</v>
      </c>
      <c r="P105" s="42"/>
      <c r="Q105" s="42">
        <f>+Q103/Q96</f>
        <v>0</v>
      </c>
      <c r="R105" s="42">
        <f t="shared" ref="R105:T105" si="336">+R103/R96</f>
        <v>0</v>
      </c>
      <c r="S105" s="42" t="e">
        <f t="shared" si="336"/>
        <v>#DIV/0!</v>
      </c>
      <c r="T105" s="42" t="e">
        <f t="shared" si="336"/>
        <v>#DIV/0!</v>
      </c>
      <c r="U105" s="42"/>
      <c r="V105" s="42">
        <f>+V103/V96</f>
        <v>0</v>
      </c>
      <c r="W105" s="42">
        <f t="shared" ref="W105:Y105" si="337">+W103/W96</f>
        <v>0</v>
      </c>
      <c r="X105" s="42" t="e">
        <f t="shared" si="337"/>
        <v>#DIV/0!</v>
      </c>
      <c r="Y105" s="42" t="e">
        <f t="shared" si="337"/>
        <v>#DIV/0!</v>
      </c>
      <c r="Z105" s="42"/>
      <c r="AA105" s="42">
        <f>+AA103/AA96</f>
        <v>1.1402508551881414E-3</v>
      </c>
      <c r="AB105" s="42">
        <f t="shared" ref="AB105:AD105" si="338">+AB103/AB96</f>
        <v>1.1402508551881414E-3</v>
      </c>
      <c r="AC105" s="42" t="e">
        <f t="shared" si="338"/>
        <v>#DIV/0!</v>
      </c>
      <c r="AD105" s="42" t="e">
        <f t="shared" si="338"/>
        <v>#DIV/0!</v>
      </c>
      <c r="AE105" s="42"/>
      <c r="AF105" s="42">
        <f>+AF103/AF96</f>
        <v>0</v>
      </c>
      <c r="AG105" s="42">
        <f t="shared" ref="AG105:AI105" si="339">+AG103/AG96</f>
        <v>0</v>
      </c>
      <c r="AH105" s="42" t="e">
        <f t="shared" si="339"/>
        <v>#DIV/0!</v>
      </c>
      <c r="AI105" s="42" t="e">
        <f t="shared" si="339"/>
        <v>#DIV/0!</v>
      </c>
      <c r="AJ105" s="42"/>
      <c r="AK105" s="42">
        <f>+AK103/AK96</f>
        <v>0</v>
      </c>
      <c r="AL105" s="42">
        <f t="shared" ref="AL105:AN105" si="340">+AL103/AL96</f>
        <v>0</v>
      </c>
      <c r="AM105" s="42" t="e">
        <f t="shared" si="340"/>
        <v>#DIV/0!</v>
      </c>
      <c r="AN105" s="42" t="e">
        <f t="shared" si="340"/>
        <v>#DIV/0!</v>
      </c>
      <c r="AO105" s="42"/>
      <c r="AP105" s="42">
        <f>+AP103/AP96</f>
        <v>0</v>
      </c>
      <c r="AQ105" s="42">
        <f t="shared" ref="AQ105:AS105" si="341">+AQ103/AQ96</f>
        <v>0</v>
      </c>
      <c r="AR105" s="42" t="e">
        <f t="shared" si="341"/>
        <v>#DIV/0!</v>
      </c>
      <c r="AS105" s="42" t="e">
        <f t="shared" si="341"/>
        <v>#DIV/0!</v>
      </c>
      <c r="AT105" s="42"/>
      <c r="AU105" s="42">
        <f>+AU103/AU96</f>
        <v>0</v>
      </c>
      <c r="AV105" s="42">
        <f t="shared" ref="AV105:AX105" si="342">+AV103/AV96</f>
        <v>0</v>
      </c>
      <c r="AW105" s="42" t="e">
        <f t="shared" si="342"/>
        <v>#DIV/0!</v>
      </c>
      <c r="AX105" s="42" t="e">
        <f t="shared" si="342"/>
        <v>#DIV/0!</v>
      </c>
      <c r="AY105" s="33"/>
      <c r="AZ105" s="45">
        <f>AZ103/AZ96</f>
        <v>1.6075878144843663E-4</v>
      </c>
      <c r="BA105" s="33"/>
      <c r="BB105" s="45">
        <f>BB103/BB96</f>
        <v>1.6075878144843663E-4</v>
      </c>
      <c r="BC105" s="33"/>
      <c r="BD105" s="45" t="s">
        <v>12</v>
      </c>
      <c r="BE105" s="33"/>
      <c r="BF105" s="45" t="s">
        <v>12</v>
      </c>
    </row>
    <row r="106" spans="1:58" s="51" customFormat="1" ht="11.25">
      <c r="B106" s="46"/>
      <c r="C106" s="33"/>
      <c r="D106" s="46"/>
      <c r="E106" s="46"/>
      <c r="F106" s="33"/>
      <c r="G106" s="46"/>
      <c r="H106" s="67"/>
      <c r="I106" s="67"/>
      <c r="J106" s="46"/>
      <c r="K106" s="33"/>
      <c r="L106" s="46"/>
      <c r="M106" s="46"/>
      <c r="N106" s="46"/>
      <c r="O106" s="46"/>
      <c r="P106" s="33"/>
      <c r="Q106" s="46"/>
      <c r="R106" s="33"/>
      <c r="S106" s="46"/>
      <c r="T106" s="46"/>
      <c r="U106" s="33"/>
      <c r="V106" s="46"/>
      <c r="W106" s="67"/>
      <c r="X106" s="67"/>
      <c r="Y106" s="67"/>
      <c r="Z106" s="33"/>
      <c r="AA106" s="46"/>
      <c r="AB106" s="46"/>
      <c r="AC106" s="46"/>
      <c r="AD106" s="46"/>
      <c r="AE106" s="33"/>
      <c r="AF106" s="46"/>
      <c r="AG106" s="33"/>
      <c r="AH106" s="65"/>
      <c r="AI106" s="46"/>
      <c r="AJ106" s="33"/>
      <c r="AK106" s="46"/>
      <c r="AL106" s="46"/>
      <c r="AM106" s="46"/>
      <c r="AN106" s="46"/>
      <c r="AO106" s="33"/>
      <c r="AP106" s="46"/>
      <c r="AQ106" s="46"/>
      <c r="AR106" s="46"/>
      <c r="AS106" s="46"/>
      <c r="AT106" s="33"/>
      <c r="AU106" s="46"/>
      <c r="AV106" s="46"/>
      <c r="AW106" s="46"/>
      <c r="AX106" s="46"/>
      <c r="AY106" s="33"/>
      <c r="AZ106" s="45"/>
      <c r="BA106" s="33"/>
      <c r="BB106" s="45"/>
      <c r="BC106" s="33"/>
      <c r="BD106" s="45"/>
      <c r="BE106" s="33"/>
      <c r="BF106" s="45"/>
    </row>
    <row r="107" spans="1:58" s="17" customFormat="1">
      <c r="A107" s="91" t="s">
        <v>54</v>
      </c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3"/>
      <c r="AW107" s="93"/>
      <c r="AX107" s="93"/>
      <c r="AY107" s="15"/>
      <c r="AZ107" s="16"/>
      <c r="BA107" s="15"/>
      <c r="BB107" s="16"/>
      <c r="BC107" s="15"/>
      <c r="BD107" s="16"/>
      <c r="BE107" s="15"/>
      <c r="BF107" s="16"/>
    </row>
    <row r="108" spans="1:58" s="54" customFormat="1" ht="11.25" outlineLevel="1">
      <c r="A108" s="54" t="s">
        <v>42</v>
      </c>
      <c r="B108" s="15">
        <v>3260</v>
      </c>
      <c r="C108" s="55">
        <v>3260</v>
      </c>
      <c r="D108" s="46"/>
      <c r="E108" s="46"/>
      <c r="F108" s="55"/>
      <c r="G108" s="55">
        <v>790</v>
      </c>
      <c r="H108" s="55">
        <v>788</v>
      </c>
      <c r="I108" s="66"/>
      <c r="J108" s="46"/>
      <c r="L108" s="55">
        <v>908</v>
      </c>
      <c r="M108" s="55">
        <v>908</v>
      </c>
      <c r="N108" s="15"/>
      <c r="O108" s="15"/>
      <c r="P108" s="15"/>
      <c r="Q108" s="15">
        <v>1212</v>
      </c>
      <c r="R108" s="15">
        <v>1212</v>
      </c>
      <c r="S108" s="15"/>
      <c r="T108" s="15"/>
      <c r="U108" s="15"/>
      <c r="V108" s="15">
        <v>1923</v>
      </c>
      <c r="W108" s="15">
        <v>1923</v>
      </c>
      <c r="X108" s="15"/>
      <c r="Y108" s="15"/>
      <c r="Z108" s="15"/>
      <c r="AA108" s="15">
        <v>907</v>
      </c>
      <c r="AB108" s="15">
        <v>905</v>
      </c>
      <c r="AC108" s="15"/>
      <c r="AD108" s="15"/>
      <c r="AE108" s="15"/>
      <c r="AF108" s="15">
        <v>340</v>
      </c>
      <c r="AG108" s="15">
        <v>340</v>
      </c>
      <c r="AH108" s="15"/>
      <c r="AI108" s="15"/>
      <c r="AJ108" s="15"/>
      <c r="AK108" s="15">
        <v>1716</v>
      </c>
      <c r="AL108" s="15">
        <v>1715</v>
      </c>
      <c r="AM108" s="15"/>
      <c r="AN108" s="15"/>
      <c r="AO108" s="15"/>
      <c r="AP108" s="15">
        <v>968</v>
      </c>
      <c r="AQ108" s="15">
        <v>968</v>
      </c>
      <c r="AR108" s="15"/>
      <c r="AS108" s="15"/>
      <c r="AT108" s="15"/>
      <c r="AU108" s="15"/>
      <c r="AV108" s="46">
        <v>906</v>
      </c>
      <c r="AW108" s="46"/>
      <c r="AX108" s="46"/>
      <c r="AY108" s="55"/>
      <c r="AZ108" s="16">
        <f t="shared" ref="AZ108:AZ109" si="343">AVERAGE(B108,G108,L108,Q108,V108,AA108,AF108,AK108,AP108,AU108)</f>
        <v>1336</v>
      </c>
      <c r="BA108" s="55"/>
      <c r="BB108" s="16">
        <f t="shared" ref="BB108:BB109" si="344">AVERAGE(C108,H108,M108,R108,W108,AB108,AG108,AL108,AQ108,AV108)</f>
        <v>1292.5</v>
      </c>
      <c r="BC108" s="55"/>
      <c r="BD108" s="56"/>
      <c r="BE108" s="55"/>
      <c r="BF108" s="56"/>
    </row>
    <row r="109" spans="1:58" s="44" customFormat="1" ht="11.25" outlineLevel="1">
      <c r="A109" s="54" t="s">
        <v>43</v>
      </c>
      <c r="B109" s="15">
        <v>344</v>
      </c>
      <c r="C109" s="40">
        <v>364</v>
      </c>
      <c r="D109" s="46"/>
      <c r="E109" s="46"/>
      <c r="F109" s="40"/>
      <c r="G109" s="40">
        <v>141</v>
      </c>
      <c r="H109" s="40">
        <v>134</v>
      </c>
      <c r="I109" s="66"/>
      <c r="J109" s="46"/>
      <c r="L109" s="40">
        <v>124</v>
      </c>
      <c r="M109" s="40">
        <v>134</v>
      </c>
      <c r="N109" s="15"/>
      <c r="O109" s="15"/>
      <c r="P109" s="15"/>
      <c r="Q109" s="15">
        <v>178</v>
      </c>
      <c r="R109" s="15">
        <v>191</v>
      </c>
      <c r="S109" s="15"/>
      <c r="T109" s="15"/>
      <c r="U109" s="15"/>
      <c r="V109" s="15">
        <v>191</v>
      </c>
      <c r="W109" s="15">
        <v>204</v>
      </c>
      <c r="X109" s="15"/>
      <c r="Y109" s="15"/>
      <c r="Z109" s="15"/>
      <c r="AA109" s="15">
        <v>176</v>
      </c>
      <c r="AB109" s="15">
        <v>190</v>
      </c>
      <c r="AC109" s="15"/>
      <c r="AD109" s="15"/>
      <c r="AE109" s="15"/>
      <c r="AF109" s="15">
        <v>55</v>
      </c>
      <c r="AG109" s="15">
        <v>57</v>
      </c>
      <c r="AH109" s="15"/>
      <c r="AI109" s="15"/>
      <c r="AJ109" s="15"/>
      <c r="AK109" s="15">
        <v>288</v>
      </c>
      <c r="AL109" s="15">
        <v>300</v>
      </c>
      <c r="AM109" s="15"/>
      <c r="AN109" s="15"/>
      <c r="AO109" s="15"/>
      <c r="AP109" s="15">
        <v>180</v>
      </c>
      <c r="AQ109" s="15">
        <v>188</v>
      </c>
      <c r="AR109" s="15"/>
      <c r="AS109" s="15"/>
      <c r="AT109" s="15"/>
      <c r="AU109" s="15"/>
      <c r="AV109" s="46">
        <v>160</v>
      </c>
      <c r="AW109" s="46"/>
      <c r="AX109" s="46"/>
      <c r="AY109" s="40"/>
      <c r="AZ109" s="16">
        <f t="shared" si="343"/>
        <v>186.33333333333334</v>
      </c>
      <c r="BA109" s="40"/>
      <c r="BB109" s="16">
        <f t="shared" si="344"/>
        <v>192.2</v>
      </c>
      <c r="BC109" s="40"/>
      <c r="BD109" s="57"/>
      <c r="BE109" s="40"/>
      <c r="BF109" s="57"/>
    </row>
    <row r="110" spans="1:58" s="60" customFormat="1" ht="11.25" outlineLevel="1">
      <c r="A110" s="54" t="s">
        <v>44</v>
      </c>
      <c r="B110" s="42">
        <f>+B109/B108</f>
        <v>0.10552147239263804</v>
      </c>
      <c r="C110" s="42">
        <f>+C109/C108</f>
        <v>0.1116564417177914</v>
      </c>
      <c r="D110" s="46" t="e">
        <f t="shared" ref="D110:E110" si="345">+D109/D108</f>
        <v>#DIV/0!</v>
      </c>
      <c r="E110" s="46" t="e">
        <f t="shared" si="345"/>
        <v>#DIV/0!</v>
      </c>
      <c r="F110" s="68"/>
      <c r="G110" s="42">
        <f>+G109/G108</f>
        <v>0.17848101265822786</v>
      </c>
      <c r="H110" s="42">
        <f t="shared" ref="H110:J110" si="346">+H109/H108</f>
        <v>0.17005076142131981</v>
      </c>
      <c r="I110" s="66" t="e">
        <f t="shared" si="346"/>
        <v>#DIV/0!</v>
      </c>
      <c r="J110" s="46" t="e">
        <f t="shared" si="346"/>
        <v>#DIV/0!</v>
      </c>
      <c r="K110" s="54"/>
      <c r="L110" s="42">
        <f>+L109/L108</f>
        <v>0.13656387665198239</v>
      </c>
      <c r="M110" s="42">
        <f t="shared" ref="M110:O110" si="347">+M109/M108</f>
        <v>0.14757709251101322</v>
      </c>
      <c r="N110" s="42" t="e">
        <f t="shared" si="347"/>
        <v>#DIV/0!</v>
      </c>
      <c r="O110" s="42" t="e">
        <f t="shared" si="347"/>
        <v>#DIV/0!</v>
      </c>
      <c r="P110" s="42"/>
      <c r="Q110" s="42">
        <f>+Q109/Q108</f>
        <v>0.14686468646864687</v>
      </c>
      <c r="R110" s="42">
        <f t="shared" ref="R110:T110" si="348">+R109/R108</f>
        <v>0.15759075907590758</v>
      </c>
      <c r="S110" s="42" t="e">
        <f t="shared" si="348"/>
        <v>#DIV/0!</v>
      </c>
      <c r="T110" s="42" t="e">
        <f t="shared" si="348"/>
        <v>#DIV/0!</v>
      </c>
      <c r="U110" s="42"/>
      <c r="V110" s="42">
        <f>+V109/V108</f>
        <v>9.9323972958918358E-2</v>
      </c>
      <c r="W110" s="42">
        <f t="shared" ref="W110:Y110" si="349">+W109/W108</f>
        <v>0.10608424336973479</v>
      </c>
      <c r="X110" s="42" t="e">
        <f t="shared" si="349"/>
        <v>#DIV/0!</v>
      </c>
      <c r="Y110" s="42" t="e">
        <f t="shared" si="349"/>
        <v>#DIV/0!</v>
      </c>
      <c r="Z110" s="42"/>
      <c r="AA110" s="42">
        <f>+AA109/AA108</f>
        <v>0.19404630650496141</v>
      </c>
      <c r="AB110" s="42">
        <f t="shared" ref="AB110:AD110" si="350">+AB109/AB108</f>
        <v>0.20994475138121546</v>
      </c>
      <c r="AC110" s="42" t="e">
        <f t="shared" si="350"/>
        <v>#DIV/0!</v>
      </c>
      <c r="AD110" s="42" t="e">
        <f t="shared" si="350"/>
        <v>#DIV/0!</v>
      </c>
      <c r="AE110" s="42"/>
      <c r="AF110" s="42">
        <f>+AF109/AF108</f>
        <v>0.16176470588235295</v>
      </c>
      <c r="AG110" s="42">
        <f t="shared" ref="AG110:AI110" si="351">+AG109/AG108</f>
        <v>0.1676470588235294</v>
      </c>
      <c r="AH110" s="42" t="e">
        <f t="shared" si="351"/>
        <v>#DIV/0!</v>
      </c>
      <c r="AI110" s="42" t="e">
        <f t="shared" si="351"/>
        <v>#DIV/0!</v>
      </c>
      <c r="AJ110" s="42"/>
      <c r="AK110" s="42">
        <f>+AK109/AK108</f>
        <v>0.16783216783216784</v>
      </c>
      <c r="AL110" s="42">
        <f t="shared" ref="AL110:AN110" si="352">+AL109/AL108</f>
        <v>0.1749271137026239</v>
      </c>
      <c r="AM110" s="42" t="e">
        <f t="shared" si="352"/>
        <v>#DIV/0!</v>
      </c>
      <c r="AN110" s="42" t="e">
        <f t="shared" si="352"/>
        <v>#DIV/0!</v>
      </c>
      <c r="AO110" s="42"/>
      <c r="AP110" s="42">
        <f>+AP109/AP108</f>
        <v>0.18595041322314049</v>
      </c>
      <c r="AQ110" s="42">
        <f t="shared" ref="AQ110:AS110" si="353">+AQ109/AQ108</f>
        <v>0.19421487603305784</v>
      </c>
      <c r="AR110" s="42" t="e">
        <f t="shared" si="353"/>
        <v>#DIV/0!</v>
      </c>
      <c r="AS110" s="42" t="e">
        <f t="shared" si="353"/>
        <v>#DIV/0!</v>
      </c>
      <c r="AT110" s="42"/>
      <c r="AU110" s="42" t="e">
        <f>+AU109/AU108</f>
        <v>#DIV/0!</v>
      </c>
      <c r="AV110" s="42">
        <f t="shared" ref="AV110:AX110" si="354">+AV109/AV108</f>
        <v>0.17660044150110377</v>
      </c>
      <c r="AW110" s="42" t="e">
        <f t="shared" si="354"/>
        <v>#DIV/0!</v>
      </c>
      <c r="AX110" s="42" t="e">
        <f t="shared" si="354"/>
        <v>#DIV/0!</v>
      </c>
      <c r="AY110" s="58"/>
      <c r="AZ110" s="45">
        <f>AZ109/AZ108</f>
        <v>0.13947105788423153</v>
      </c>
      <c r="BA110" s="58"/>
      <c r="BB110" s="45">
        <f>BB109/BB108</f>
        <v>0.14870406189555124</v>
      </c>
      <c r="BC110" s="58"/>
      <c r="BD110" s="59"/>
      <c r="BE110" s="58"/>
      <c r="BF110" s="59"/>
    </row>
    <row r="111" spans="1:58" s="44" customFormat="1" ht="11.25" outlineLevel="1">
      <c r="A111" s="54" t="s">
        <v>45</v>
      </c>
      <c r="B111" s="15">
        <v>29</v>
      </c>
      <c r="C111" s="40">
        <v>29</v>
      </c>
      <c r="D111" s="46"/>
      <c r="E111" s="46"/>
      <c r="F111" s="40"/>
      <c r="G111" s="40">
        <v>4</v>
      </c>
      <c r="H111" s="40">
        <v>5</v>
      </c>
      <c r="I111" s="66"/>
      <c r="J111" s="46"/>
      <c r="L111" s="40">
        <v>21</v>
      </c>
      <c r="M111" s="40">
        <v>15</v>
      </c>
      <c r="N111" s="15"/>
      <c r="O111" s="15"/>
      <c r="P111" s="15"/>
      <c r="Q111" s="15">
        <v>32</v>
      </c>
      <c r="R111" s="15">
        <v>29</v>
      </c>
      <c r="S111" s="15"/>
      <c r="T111" s="15"/>
      <c r="U111" s="15"/>
      <c r="V111" s="15">
        <v>26</v>
      </c>
      <c r="W111" s="15">
        <v>27</v>
      </c>
      <c r="X111" s="15"/>
      <c r="Y111" s="15"/>
      <c r="Z111" s="15"/>
      <c r="AA111" s="15">
        <v>30</v>
      </c>
      <c r="AB111" s="15">
        <v>30</v>
      </c>
      <c r="AC111" s="15"/>
      <c r="AD111" s="15"/>
      <c r="AE111" s="15"/>
      <c r="AF111" s="15">
        <v>9</v>
      </c>
      <c r="AG111" s="15">
        <v>10</v>
      </c>
      <c r="AH111" s="15"/>
      <c r="AI111" s="15"/>
      <c r="AJ111" s="15"/>
      <c r="AK111" s="15">
        <v>38</v>
      </c>
      <c r="AL111" s="15">
        <v>40</v>
      </c>
      <c r="AM111" s="15"/>
      <c r="AN111" s="15"/>
      <c r="AO111" s="15"/>
      <c r="AP111" s="15">
        <v>14</v>
      </c>
      <c r="AQ111" s="15">
        <v>18</v>
      </c>
      <c r="AR111" s="15"/>
      <c r="AS111" s="15"/>
      <c r="AT111" s="15"/>
      <c r="AU111" s="15"/>
      <c r="AV111" s="46">
        <v>18</v>
      </c>
      <c r="AW111" s="46"/>
      <c r="AX111" s="46"/>
      <c r="AY111" s="40"/>
      <c r="AZ111" s="16">
        <f t="shared" ref="AZ111" si="355">AVERAGE(B111,G111,L111,Q111,V111,AA111,AF111,AK111,AP111,AU111)</f>
        <v>22.555555555555557</v>
      </c>
      <c r="BA111" s="40"/>
      <c r="BB111" s="16">
        <f t="shared" ref="BB111" si="356">AVERAGE(C111,H111,M111,R111,W111,AB111,AG111,AL111,AQ111,AV111)</f>
        <v>22.1</v>
      </c>
      <c r="BC111" s="40"/>
      <c r="BD111" s="57"/>
      <c r="BE111" s="40"/>
      <c r="BF111" s="57"/>
    </row>
    <row r="112" spans="1:58" s="60" customFormat="1" ht="11.25" outlineLevel="1">
      <c r="A112" s="54" t="s">
        <v>46</v>
      </c>
      <c r="B112" s="42">
        <f>+B111/B108</f>
        <v>8.8957055214723933E-3</v>
      </c>
      <c r="C112" s="42">
        <f>+C111/C108</f>
        <v>8.8957055214723933E-3</v>
      </c>
      <c r="D112" s="46" t="e">
        <f t="shared" ref="D112:E112" si="357">+D111/D108</f>
        <v>#DIV/0!</v>
      </c>
      <c r="E112" s="46" t="e">
        <f t="shared" si="357"/>
        <v>#DIV/0!</v>
      </c>
      <c r="F112" s="68"/>
      <c r="G112" s="42">
        <f>+G111/G108</f>
        <v>5.0632911392405064E-3</v>
      </c>
      <c r="H112" s="42">
        <f t="shared" ref="H112:J112" si="358">+H111/H108</f>
        <v>6.3451776649746192E-3</v>
      </c>
      <c r="I112" s="66" t="e">
        <f t="shared" si="358"/>
        <v>#DIV/0!</v>
      </c>
      <c r="J112" s="46" t="e">
        <f t="shared" si="358"/>
        <v>#DIV/0!</v>
      </c>
      <c r="K112" s="54"/>
      <c r="L112" s="42">
        <f>+L111/L108</f>
        <v>2.3127753303964757E-2</v>
      </c>
      <c r="M112" s="42">
        <f t="shared" ref="M112:O112" si="359">+M111/M108</f>
        <v>1.6519823788546256E-2</v>
      </c>
      <c r="N112" s="42" t="e">
        <f t="shared" si="359"/>
        <v>#DIV/0!</v>
      </c>
      <c r="O112" s="42" t="e">
        <f t="shared" si="359"/>
        <v>#DIV/0!</v>
      </c>
      <c r="P112" s="42"/>
      <c r="Q112" s="42">
        <f>+Q111/Q108</f>
        <v>2.6402640264026403E-2</v>
      </c>
      <c r="R112" s="42">
        <f t="shared" ref="R112:T112" si="360">+R111/R108</f>
        <v>2.3927392739273929E-2</v>
      </c>
      <c r="S112" s="42" t="e">
        <f t="shared" si="360"/>
        <v>#DIV/0!</v>
      </c>
      <c r="T112" s="42" t="e">
        <f t="shared" si="360"/>
        <v>#DIV/0!</v>
      </c>
      <c r="U112" s="42"/>
      <c r="V112" s="42">
        <f>+V111/V108</f>
        <v>1.3520540821632865E-2</v>
      </c>
      <c r="W112" s="42">
        <f t="shared" ref="W112:Y112" si="361">+W111/W108</f>
        <v>1.4040561622464899E-2</v>
      </c>
      <c r="X112" s="42" t="e">
        <f t="shared" si="361"/>
        <v>#DIV/0!</v>
      </c>
      <c r="Y112" s="42" t="e">
        <f t="shared" si="361"/>
        <v>#DIV/0!</v>
      </c>
      <c r="Z112" s="42"/>
      <c r="AA112" s="42">
        <f>+AA111/AA108</f>
        <v>3.3076074972436607E-2</v>
      </c>
      <c r="AB112" s="42">
        <f t="shared" ref="AB112:AD112" si="362">+AB111/AB108</f>
        <v>3.3149171270718231E-2</v>
      </c>
      <c r="AC112" s="42" t="e">
        <f t="shared" si="362"/>
        <v>#DIV/0!</v>
      </c>
      <c r="AD112" s="42" t="e">
        <f t="shared" si="362"/>
        <v>#DIV/0!</v>
      </c>
      <c r="AE112" s="42"/>
      <c r="AF112" s="42">
        <f>+AF111/AF108</f>
        <v>2.6470588235294117E-2</v>
      </c>
      <c r="AG112" s="42">
        <f t="shared" ref="AG112:AI112" si="363">+AG111/AG108</f>
        <v>2.9411764705882353E-2</v>
      </c>
      <c r="AH112" s="42" t="e">
        <f t="shared" si="363"/>
        <v>#DIV/0!</v>
      </c>
      <c r="AI112" s="42" t="e">
        <f t="shared" si="363"/>
        <v>#DIV/0!</v>
      </c>
      <c r="AJ112" s="42"/>
      <c r="AK112" s="42">
        <f>+AK111/AK108</f>
        <v>2.2144522144522144E-2</v>
      </c>
      <c r="AL112" s="42">
        <f t="shared" ref="AL112:AN112" si="364">+AL111/AL108</f>
        <v>2.3323615160349854E-2</v>
      </c>
      <c r="AM112" s="42" t="e">
        <f t="shared" si="364"/>
        <v>#DIV/0!</v>
      </c>
      <c r="AN112" s="42" t="e">
        <f t="shared" si="364"/>
        <v>#DIV/0!</v>
      </c>
      <c r="AO112" s="42"/>
      <c r="AP112" s="42">
        <f>+AP111/AP108</f>
        <v>1.4462809917355372E-2</v>
      </c>
      <c r="AQ112" s="42">
        <f t="shared" ref="AQ112:AS112" si="365">+AQ111/AQ108</f>
        <v>1.859504132231405E-2</v>
      </c>
      <c r="AR112" s="42" t="e">
        <f t="shared" si="365"/>
        <v>#DIV/0!</v>
      </c>
      <c r="AS112" s="42" t="e">
        <f t="shared" si="365"/>
        <v>#DIV/0!</v>
      </c>
      <c r="AT112" s="42"/>
      <c r="AU112" s="42" t="e">
        <f>+AU111/AU108</f>
        <v>#DIV/0!</v>
      </c>
      <c r="AV112" s="42">
        <f t="shared" ref="AV112:AX112" si="366">+AV111/AV108</f>
        <v>1.9867549668874173E-2</v>
      </c>
      <c r="AW112" s="42" t="e">
        <f t="shared" si="366"/>
        <v>#DIV/0!</v>
      </c>
      <c r="AX112" s="42" t="e">
        <f t="shared" si="366"/>
        <v>#DIV/0!</v>
      </c>
      <c r="AY112" s="58"/>
      <c r="AZ112" s="45">
        <f>AZ111/AZ108</f>
        <v>1.6882900864936795E-2</v>
      </c>
      <c r="BA112" s="58"/>
      <c r="BB112" s="45">
        <f>BB111/BB108</f>
        <v>1.7098646034816249E-2</v>
      </c>
      <c r="BC112" s="58"/>
      <c r="BD112" s="59"/>
      <c r="BE112" s="58"/>
      <c r="BF112" s="59"/>
    </row>
    <row r="113" spans="1:58" s="44" customFormat="1" ht="11.25" outlineLevel="1">
      <c r="A113" s="54" t="s">
        <v>47</v>
      </c>
      <c r="B113" s="15">
        <v>15</v>
      </c>
      <c r="C113" s="40">
        <v>15</v>
      </c>
      <c r="D113" s="46"/>
      <c r="E113" s="46"/>
      <c r="F113" s="40"/>
      <c r="G113" s="40">
        <v>4</v>
      </c>
      <c r="H113" s="40">
        <v>4</v>
      </c>
      <c r="I113" s="66"/>
      <c r="J113" s="46"/>
      <c r="L113" s="40">
        <v>1</v>
      </c>
      <c r="M113" s="40">
        <v>2</v>
      </c>
      <c r="N113" s="15"/>
      <c r="O113" s="15"/>
      <c r="P113" s="15"/>
      <c r="Q113" s="15">
        <v>5</v>
      </c>
      <c r="R113" s="15">
        <v>7</v>
      </c>
      <c r="S113" s="15"/>
      <c r="T113" s="15"/>
      <c r="U113" s="15"/>
      <c r="V113" s="15">
        <v>7</v>
      </c>
      <c r="W113" s="15">
        <v>10</v>
      </c>
      <c r="X113" s="15"/>
      <c r="Y113" s="15"/>
      <c r="Z113" s="15"/>
      <c r="AA113" s="15">
        <v>3</v>
      </c>
      <c r="AB113" s="15">
        <v>3</v>
      </c>
      <c r="AC113" s="15"/>
      <c r="AD113" s="15"/>
      <c r="AE113" s="15"/>
      <c r="AF113" s="15">
        <v>4</v>
      </c>
      <c r="AG113" s="15">
        <v>4</v>
      </c>
      <c r="AH113" s="15"/>
      <c r="AI113" s="15"/>
      <c r="AJ113" s="15"/>
      <c r="AK113" s="15">
        <v>16</v>
      </c>
      <c r="AL113" s="15">
        <v>16</v>
      </c>
      <c r="AM113" s="15"/>
      <c r="AN113" s="15"/>
      <c r="AO113" s="15"/>
      <c r="AP113" s="15">
        <v>0</v>
      </c>
      <c r="AQ113" s="15">
        <v>0</v>
      </c>
      <c r="AR113" s="15"/>
      <c r="AS113" s="15"/>
      <c r="AT113" s="15"/>
      <c r="AU113" s="15"/>
      <c r="AV113" s="46">
        <v>12</v>
      </c>
      <c r="AW113" s="46"/>
      <c r="AX113" s="46"/>
      <c r="AY113" s="40"/>
      <c r="AZ113" s="16">
        <f t="shared" ref="AZ113" si="367">AVERAGE(B113,G113,L113,Q113,V113,AA113,AF113,AK113,AP113,AU113)</f>
        <v>6.1111111111111107</v>
      </c>
      <c r="BA113" s="40"/>
      <c r="BB113" s="16">
        <f t="shared" ref="BB113" si="368">AVERAGE(C113,H113,M113,R113,W113,AB113,AG113,AL113,AQ113,AV113)</f>
        <v>7.3</v>
      </c>
      <c r="BC113" s="40"/>
      <c r="BD113" s="57"/>
      <c r="BE113" s="40"/>
      <c r="BF113" s="57"/>
    </row>
    <row r="114" spans="1:58" s="60" customFormat="1" ht="11.25" outlineLevel="1">
      <c r="A114" s="54" t="s">
        <v>48</v>
      </c>
      <c r="B114" s="42">
        <f>+B113/B108</f>
        <v>4.601226993865031E-3</v>
      </c>
      <c r="C114" s="58">
        <f>+C113/C108</f>
        <v>4.601226993865031E-3</v>
      </c>
      <c r="D114" s="46" t="e">
        <f t="shared" ref="D114:E114" si="369">+D113/D108</f>
        <v>#DIV/0!</v>
      </c>
      <c r="E114" s="46" t="e">
        <f t="shared" si="369"/>
        <v>#DIV/0!</v>
      </c>
      <c r="F114" s="58"/>
      <c r="G114" s="58">
        <f>+G113/G108</f>
        <v>5.0632911392405064E-3</v>
      </c>
      <c r="H114" s="58">
        <f t="shared" ref="H114:J114" si="370">+H113/H108</f>
        <v>5.076142131979695E-3</v>
      </c>
      <c r="I114" s="66" t="e">
        <f t="shared" si="370"/>
        <v>#DIV/0!</v>
      </c>
      <c r="J114" s="46" t="e">
        <f t="shared" si="370"/>
        <v>#DIV/0!</v>
      </c>
      <c r="K114" s="54"/>
      <c r="L114" s="58">
        <f>+L113/L108</f>
        <v>1.1013215859030838E-3</v>
      </c>
      <c r="M114" s="58">
        <f t="shared" ref="M114:O114" si="371">+M113/M108</f>
        <v>2.2026431718061676E-3</v>
      </c>
      <c r="N114" s="42" t="e">
        <f t="shared" si="371"/>
        <v>#DIV/0!</v>
      </c>
      <c r="O114" s="42" t="e">
        <f t="shared" si="371"/>
        <v>#DIV/0!</v>
      </c>
      <c r="P114" s="42"/>
      <c r="Q114" s="42">
        <f>+Q113/Q108</f>
        <v>4.125412541254125E-3</v>
      </c>
      <c r="R114" s="42">
        <f t="shared" ref="R114:T114" si="372">+R113/R108</f>
        <v>5.7755775577557752E-3</v>
      </c>
      <c r="S114" s="42" t="e">
        <f t="shared" si="372"/>
        <v>#DIV/0!</v>
      </c>
      <c r="T114" s="42" t="e">
        <f t="shared" si="372"/>
        <v>#DIV/0!</v>
      </c>
      <c r="U114" s="42"/>
      <c r="V114" s="42">
        <f>+V113/V108</f>
        <v>3.6401456058242328E-3</v>
      </c>
      <c r="W114" s="42">
        <f t="shared" ref="W114:Y114" si="373">+W113/W108</f>
        <v>5.2002080083203327E-3</v>
      </c>
      <c r="X114" s="42" t="e">
        <f t="shared" si="373"/>
        <v>#DIV/0!</v>
      </c>
      <c r="Y114" s="42" t="e">
        <f t="shared" si="373"/>
        <v>#DIV/0!</v>
      </c>
      <c r="Z114" s="42"/>
      <c r="AA114" s="42">
        <f>+AA113/AA108</f>
        <v>3.3076074972436605E-3</v>
      </c>
      <c r="AB114" s="42">
        <f t="shared" ref="AB114:AD114" si="374">+AB113/AB108</f>
        <v>3.3149171270718232E-3</v>
      </c>
      <c r="AC114" s="42" t="e">
        <f t="shared" si="374"/>
        <v>#DIV/0!</v>
      </c>
      <c r="AD114" s="42" t="e">
        <f t="shared" si="374"/>
        <v>#DIV/0!</v>
      </c>
      <c r="AE114" s="42"/>
      <c r="AF114" s="42">
        <f>+AF113/AF108</f>
        <v>1.1764705882352941E-2</v>
      </c>
      <c r="AG114" s="42">
        <f t="shared" ref="AG114:AI114" si="375">+AG113/AG108</f>
        <v>1.1764705882352941E-2</v>
      </c>
      <c r="AH114" s="42" t="e">
        <f t="shared" si="375"/>
        <v>#DIV/0!</v>
      </c>
      <c r="AI114" s="42" t="e">
        <f t="shared" si="375"/>
        <v>#DIV/0!</v>
      </c>
      <c r="AJ114" s="42"/>
      <c r="AK114" s="42">
        <f>+AK113/AK108</f>
        <v>9.324009324009324E-3</v>
      </c>
      <c r="AL114" s="42">
        <f t="shared" ref="AL114:AN114" si="376">+AL113/AL108</f>
        <v>9.3294460641399415E-3</v>
      </c>
      <c r="AM114" s="42" t="e">
        <f t="shared" si="376"/>
        <v>#DIV/0!</v>
      </c>
      <c r="AN114" s="42" t="e">
        <f t="shared" si="376"/>
        <v>#DIV/0!</v>
      </c>
      <c r="AO114" s="42"/>
      <c r="AP114" s="42">
        <f>+AP113/AP108</f>
        <v>0</v>
      </c>
      <c r="AQ114" s="42">
        <f t="shared" ref="AQ114:AS114" si="377">+AQ113/AQ108</f>
        <v>0</v>
      </c>
      <c r="AR114" s="42" t="e">
        <f t="shared" si="377"/>
        <v>#DIV/0!</v>
      </c>
      <c r="AS114" s="42" t="e">
        <f t="shared" si="377"/>
        <v>#DIV/0!</v>
      </c>
      <c r="AT114" s="42"/>
      <c r="AU114" s="42" t="e">
        <f>+AU113/AU108</f>
        <v>#DIV/0!</v>
      </c>
      <c r="AV114" s="42">
        <f t="shared" ref="AV114:AX114" si="378">+AV113/AV108</f>
        <v>1.3245033112582781E-2</v>
      </c>
      <c r="AW114" s="42" t="e">
        <f t="shared" si="378"/>
        <v>#DIV/0!</v>
      </c>
      <c r="AX114" s="42" t="e">
        <f t="shared" si="378"/>
        <v>#DIV/0!</v>
      </c>
      <c r="AY114" s="58"/>
      <c r="AZ114" s="45">
        <f>AZ113/AZ108</f>
        <v>4.5741849634065197E-3</v>
      </c>
      <c r="BA114" s="58"/>
      <c r="BB114" s="45">
        <f>BB113/BB108</f>
        <v>5.6479690522243716E-3</v>
      </c>
      <c r="BC114" s="58"/>
      <c r="BD114" s="59"/>
      <c r="BE114" s="58"/>
      <c r="BF114" s="59"/>
    </row>
    <row r="115" spans="1:58" s="64" customFormat="1" ht="11.25" outlineLevel="1">
      <c r="A115" s="54" t="s">
        <v>49</v>
      </c>
      <c r="B115" s="46">
        <v>0</v>
      </c>
      <c r="C115" s="61">
        <v>1</v>
      </c>
      <c r="D115" s="46"/>
      <c r="E115" s="46"/>
      <c r="F115" s="62"/>
      <c r="G115" s="61">
        <v>0</v>
      </c>
      <c r="H115" s="61">
        <v>0</v>
      </c>
      <c r="I115" s="66"/>
      <c r="J115" s="46"/>
      <c r="L115" s="61">
        <v>0</v>
      </c>
      <c r="M115" s="61">
        <v>0</v>
      </c>
      <c r="N115" s="46"/>
      <c r="O115" s="46"/>
      <c r="P115" s="46"/>
      <c r="Q115" s="46">
        <v>0</v>
      </c>
      <c r="R115" s="46">
        <v>0</v>
      </c>
      <c r="S115" s="46"/>
      <c r="T115" s="46"/>
      <c r="U115" s="46"/>
      <c r="V115" s="46">
        <v>1</v>
      </c>
      <c r="W115" s="46">
        <v>1</v>
      </c>
      <c r="X115" s="46"/>
      <c r="Y115" s="46"/>
      <c r="Z115" s="46"/>
      <c r="AA115" s="46">
        <v>0</v>
      </c>
      <c r="AB115" s="46">
        <v>0</v>
      </c>
      <c r="AC115" s="46"/>
      <c r="AD115" s="46"/>
      <c r="AE115" s="46"/>
      <c r="AF115" s="46">
        <v>0</v>
      </c>
      <c r="AG115" s="46">
        <v>0</v>
      </c>
      <c r="AH115" s="46"/>
      <c r="AI115" s="46"/>
      <c r="AJ115" s="46"/>
      <c r="AK115" s="46">
        <v>0</v>
      </c>
      <c r="AL115" s="46">
        <v>0</v>
      </c>
      <c r="AM115" s="46"/>
      <c r="AN115" s="46"/>
      <c r="AO115" s="46"/>
      <c r="AP115" s="46">
        <v>0</v>
      </c>
      <c r="AQ115" s="46">
        <v>0</v>
      </c>
      <c r="AR115" s="46"/>
      <c r="AS115" s="46"/>
      <c r="AT115" s="46"/>
      <c r="AU115" s="46"/>
      <c r="AV115" s="46">
        <v>0</v>
      </c>
      <c r="AW115" s="46"/>
      <c r="AX115" s="46"/>
      <c r="AY115" s="62"/>
      <c r="AZ115" s="16">
        <f t="shared" ref="AZ115:AZ116" si="379">AVERAGE(B115,G115,L115,Q115,V115,AA115,AF115,AK115,AP115,AU115)</f>
        <v>0.1111111111111111</v>
      </c>
      <c r="BA115" s="62"/>
      <c r="BB115" s="16">
        <f t="shared" ref="BB115:BB116" si="380">AVERAGE(C115,H115,M115,R115,W115,AB115,AG115,AL115,AQ115,AV115)</f>
        <v>0.2</v>
      </c>
      <c r="BC115" s="62"/>
      <c r="BD115" s="63"/>
      <c r="BE115" s="62"/>
      <c r="BF115" s="63"/>
    </row>
    <row r="116" spans="1:58" s="17" customFormat="1" ht="11.25">
      <c r="A116" s="47" t="s">
        <v>50</v>
      </c>
      <c r="B116" s="48">
        <v>0</v>
      </c>
      <c r="C116" s="49">
        <v>20</v>
      </c>
      <c r="D116" s="49"/>
      <c r="E116" s="49"/>
      <c r="F116" s="48"/>
      <c r="G116" s="49">
        <v>0</v>
      </c>
      <c r="H116" s="49">
        <v>0</v>
      </c>
      <c r="I116" s="48"/>
      <c r="J116" s="48"/>
      <c r="K116" s="48"/>
      <c r="L116" s="49">
        <v>0</v>
      </c>
      <c r="M116" s="49">
        <v>0</v>
      </c>
      <c r="N116" s="48"/>
      <c r="O116" s="48"/>
      <c r="P116" s="48"/>
      <c r="Q116" s="48">
        <v>0</v>
      </c>
      <c r="R116" s="48">
        <v>0</v>
      </c>
      <c r="S116" s="48"/>
      <c r="T116" s="48"/>
      <c r="U116" s="48"/>
      <c r="V116" s="48">
        <v>40</v>
      </c>
      <c r="W116" s="48">
        <v>40</v>
      </c>
      <c r="X116" s="48"/>
      <c r="Y116" s="48"/>
      <c r="Z116" s="48"/>
      <c r="AA116" s="48">
        <v>0</v>
      </c>
      <c r="AB116" s="48">
        <v>0</v>
      </c>
      <c r="AC116" s="48"/>
      <c r="AD116" s="48"/>
      <c r="AE116" s="48"/>
      <c r="AF116" s="48">
        <v>0</v>
      </c>
      <c r="AG116" s="48">
        <v>0</v>
      </c>
      <c r="AH116" s="48"/>
      <c r="AI116" s="48"/>
      <c r="AJ116" s="48"/>
      <c r="AK116" s="48">
        <v>0</v>
      </c>
      <c r="AL116" s="48">
        <v>0</v>
      </c>
      <c r="AM116" s="48"/>
      <c r="AN116" s="48"/>
      <c r="AO116" s="48"/>
      <c r="AP116" s="48">
        <v>0</v>
      </c>
      <c r="AQ116" s="48">
        <v>0</v>
      </c>
      <c r="AR116" s="48"/>
      <c r="AS116" s="48"/>
      <c r="AT116" s="48"/>
      <c r="AU116" s="48"/>
      <c r="AV116" s="49">
        <v>0</v>
      </c>
      <c r="AW116" s="49"/>
      <c r="AX116" s="49"/>
      <c r="AY116" s="49"/>
      <c r="AZ116" s="27">
        <f t="shared" si="379"/>
        <v>4.4444444444444446</v>
      </c>
      <c r="BA116" s="79"/>
      <c r="BB116" s="27">
        <f t="shared" si="380"/>
        <v>6</v>
      </c>
      <c r="BC116" s="15"/>
      <c r="BD116" s="16"/>
      <c r="BE116" s="15"/>
      <c r="BF116" s="16"/>
    </row>
    <row r="117" spans="1:58" s="51" customFormat="1" ht="11.25">
      <c r="A117" s="54" t="s">
        <v>51</v>
      </c>
      <c r="B117" s="42">
        <f>+B115/B108</f>
        <v>0</v>
      </c>
      <c r="C117" s="33">
        <f>+C115/C108</f>
        <v>3.0674846625766873E-4</v>
      </c>
      <c r="D117" s="46" t="e">
        <f t="shared" ref="D117:E117" si="381">+D115/D108</f>
        <v>#DIV/0!</v>
      </c>
      <c r="E117" s="46" t="e">
        <f t="shared" si="381"/>
        <v>#DIV/0!</v>
      </c>
      <c r="F117" s="33"/>
      <c r="G117" s="33">
        <f>+G115/G108</f>
        <v>0</v>
      </c>
      <c r="H117" s="33">
        <f t="shared" ref="H117:J117" si="382">+H115/H108</f>
        <v>0</v>
      </c>
      <c r="I117" s="67" t="e">
        <f t="shared" si="382"/>
        <v>#DIV/0!</v>
      </c>
      <c r="J117" s="46" t="e">
        <f t="shared" si="382"/>
        <v>#DIV/0!</v>
      </c>
      <c r="K117" s="33"/>
      <c r="L117" s="33">
        <f>+L115/L108</f>
        <v>0</v>
      </c>
      <c r="M117" s="33">
        <f t="shared" ref="M117:O117" si="383">+M115/M108</f>
        <v>0</v>
      </c>
      <c r="N117" s="42" t="e">
        <f t="shared" si="383"/>
        <v>#DIV/0!</v>
      </c>
      <c r="O117" s="42" t="e">
        <f t="shared" si="383"/>
        <v>#DIV/0!</v>
      </c>
      <c r="P117" s="42"/>
      <c r="Q117" s="42">
        <f>+Q115/Q108</f>
        <v>0</v>
      </c>
      <c r="R117" s="42">
        <f t="shared" ref="R117:T117" si="384">+R115/R108</f>
        <v>0</v>
      </c>
      <c r="S117" s="42" t="e">
        <f t="shared" si="384"/>
        <v>#DIV/0!</v>
      </c>
      <c r="T117" s="42" t="e">
        <f t="shared" si="384"/>
        <v>#DIV/0!</v>
      </c>
      <c r="U117" s="42"/>
      <c r="V117" s="42">
        <f>+V115/V108</f>
        <v>5.2002080083203334E-4</v>
      </c>
      <c r="W117" s="42">
        <f t="shared" ref="W117:Y117" si="385">+W115/W108</f>
        <v>5.2002080083203334E-4</v>
      </c>
      <c r="X117" s="42" t="e">
        <f t="shared" si="385"/>
        <v>#DIV/0!</v>
      </c>
      <c r="Y117" s="42" t="e">
        <f t="shared" si="385"/>
        <v>#DIV/0!</v>
      </c>
      <c r="Z117" s="42"/>
      <c r="AA117" s="42">
        <f>+AA115/AA108</f>
        <v>0</v>
      </c>
      <c r="AB117" s="42">
        <f t="shared" ref="AB117:AD117" si="386">+AB115/AB108</f>
        <v>0</v>
      </c>
      <c r="AC117" s="42" t="e">
        <f t="shared" si="386"/>
        <v>#DIV/0!</v>
      </c>
      <c r="AD117" s="42" t="e">
        <f t="shared" si="386"/>
        <v>#DIV/0!</v>
      </c>
      <c r="AE117" s="42"/>
      <c r="AF117" s="42">
        <f>+AF115/AF108</f>
        <v>0</v>
      </c>
      <c r="AG117" s="42">
        <f t="shared" ref="AG117:AI117" si="387">+AG115/AG108</f>
        <v>0</v>
      </c>
      <c r="AH117" s="42" t="e">
        <f t="shared" si="387"/>
        <v>#DIV/0!</v>
      </c>
      <c r="AI117" s="42" t="e">
        <f t="shared" si="387"/>
        <v>#DIV/0!</v>
      </c>
      <c r="AJ117" s="42"/>
      <c r="AK117" s="42">
        <f>+AK115/AK108</f>
        <v>0</v>
      </c>
      <c r="AL117" s="42">
        <f t="shared" ref="AL117:AN117" si="388">+AL115/AL108</f>
        <v>0</v>
      </c>
      <c r="AM117" s="42" t="e">
        <f t="shared" si="388"/>
        <v>#DIV/0!</v>
      </c>
      <c r="AN117" s="42" t="e">
        <f t="shared" si="388"/>
        <v>#DIV/0!</v>
      </c>
      <c r="AO117" s="42"/>
      <c r="AP117" s="42">
        <f>+AP115/AP108</f>
        <v>0</v>
      </c>
      <c r="AQ117" s="42">
        <f t="shared" ref="AQ117:AS117" si="389">+AQ115/AQ108</f>
        <v>0</v>
      </c>
      <c r="AR117" s="42" t="e">
        <f t="shared" si="389"/>
        <v>#DIV/0!</v>
      </c>
      <c r="AS117" s="42" t="e">
        <f t="shared" si="389"/>
        <v>#DIV/0!</v>
      </c>
      <c r="AT117" s="42"/>
      <c r="AU117" s="42" t="e">
        <f>+AU115/AU108</f>
        <v>#DIV/0!</v>
      </c>
      <c r="AV117" s="42">
        <f t="shared" ref="AV117:AX117" si="390">+AV115/AV108</f>
        <v>0</v>
      </c>
      <c r="AW117" s="42" t="e">
        <f t="shared" si="390"/>
        <v>#DIV/0!</v>
      </c>
      <c r="AX117" s="42" t="e">
        <f t="shared" si="390"/>
        <v>#DIV/0!</v>
      </c>
      <c r="AY117" s="33"/>
      <c r="AZ117" s="45">
        <f>AZ115/AZ108</f>
        <v>8.3166999334664007E-5</v>
      </c>
      <c r="BA117" s="33"/>
      <c r="BB117" s="45">
        <f>BB115/BB108</f>
        <v>1.5473887814313348E-4</v>
      </c>
      <c r="BC117" s="33"/>
      <c r="BD117" s="45" t="s">
        <v>12</v>
      </c>
      <c r="BE117" s="33"/>
      <c r="BF117" s="45" t="s">
        <v>12</v>
      </c>
    </row>
    <row r="118" spans="1:58" s="51" customFormat="1" ht="11.25">
      <c r="B118" s="46"/>
      <c r="C118" s="33"/>
      <c r="D118" s="46"/>
      <c r="E118" s="46"/>
      <c r="F118" s="33"/>
      <c r="G118" s="46"/>
      <c r="H118" s="67"/>
      <c r="I118" s="67"/>
      <c r="J118" s="46"/>
      <c r="K118" s="33"/>
      <c r="L118" s="46"/>
      <c r="M118" s="46"/>
      <c r="N118" s="46"/>
      <c r="O118" s="46"/>
      <c r="P118" s="33"/>
      <c r="Q118" s="46"/>
      <c r="R118" s="33"/>
      <c r="S118" s="46"/>
      <c r="T118" s="46"/>
      <c r="U118" s="33"/>
      <c r="V118" s="46"/>
      <c r="W118" s="67"/>
      <c r="X118" s="67"/>
      <c r="Y118" s="67"/>
      <c r="Z118" s="33"/>
      <c r="AA118" s="46"/>
      <c r="AB118" s="46"/>
      <c r="AC118" s="46"/>
      <c r="AD118" s="46"/>
      <c r="AE118" s="33"/>
      <c r="AF118" s="46"/>
      <c r="AG118" s="33"/>
      <c r="AH118" s="65"/>
      <c r="AI118" s="46"/>
      <c r="AJ118" s="33"/>
      <c r="AK118" s="46"/>
      <c r="AL118" s="46"/>
      <c r="AM118" s="46"/>
      <c r="AN118" s="46"/>
      <c r="AO118" s="33"/>
      <c r="AP118" s="46"/>
      <c r="AQ118" s="46"/>
      <c r="AR118" s="46"/>
      <c r="AS118" s="46"/>
      <c r="AT118" s="33"/>
      <c r="AU118" s="46"/>
      <c r="AV118" s="46"/>
      <c r="AW118" s="46"/>
      <c r="AX118" s="46"/>
      <c r="AY118" s="33"/>
      <c r="AZ118" s="45"/>
      <c r="BA118" s="33"/>
      <c r="BB118" s="45"/>
      <c r="BC118" s="33"/>
      <c r="BD118" s="45"/>
      <c r="BE118" s="33"/>
      <c r="BF118" s="45"/>
    </row>
    <row r="119" spans="1:58" s="17" customFormat="1">
      <c r="A119" s="91" t="s">
        <v>55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3"/>
      <c r="AW119" s="93"/>
      <c r="AX119" s="93"/>
      <c r="AY119" s="15"/>
      <c r="AZ119" s="16"/>
      <c r="BA119" s="15"/>
      <c r="BB119" s="16"/>
      <c r="BC119" s="15"/>
      <c r="BD119" s="16"/>
      <c r="BE119" s="15"/>
      <c r="BF119" s="16"/>
    </row>
    <row r="120" spans="1:58" s="54" customFormat="1" ht="11.25" outlineLevel="1">
      <c r="A120" s="54" t="s">
        <v>42</v>
      </c>
      <c r="B120" s="15"/>
      <c r="C120" s="55">
        <v>3373</v>
      </c>
      <c r="D120" s="46"/>
      <c r="E120" s="46"/>
      <c r="F120" s="55"/>
      <c r="G120" s="55"/>
      <c r="H120" s="55">
        <v>786</v>
      </c>
      <c r="I120" s="66"/>
      <c r="J120" s="46"/>
      <c r="L120" s="55"/>
      <c r="M120" s="55">
        <v>918</v>
      </c>
      <c r="N120" s="46"/>
      <c r="O120" s="46"/>
      <c r="Q120" s="46"/>
      <c r="R120" s="55">
        <v>1241</v>
      </c>
      <c r="S120" s="46"/>
      <c r="T120" s="46"/>
      <c r="U120" s="55"/>
      <c r="V120" s="46"/>
      <c r="W120" s="15">
        <v>2069</v>
      </c>
      <c r="X120" s="66"/>
      <c r="Y120" s="66"/>
      <c r="Z120" s="55"/>
      <c r="AA120" s="46"/>
      <c r="AB120" s="15">
        <v>964</v>
      </c>
      <c r="AC120" s="46"/>
      <c r="AD120" s="46"/>
      <c r="AF120" s="46"/>
      <c r="AG120" s="55">
        <v>362</v>
      </c>
      <c r="AH120" s="55"/>
      <c r="AI120" s="46"/>
      <c r="AK120" s="55"/>
      <c r="AL120" s="15">
        <v>1885</v>
      </c>
      <c r="AM120" s="46"/>
      <c r="AN120" s="46"/>
      <c r="AO120" s="55"/>
      <c r="AP120" s="46"/>
      <c r="AQ120" s="15">
        <v>988</v>
      </c>
      <c r="AR120" s="46"/>
      <c r="AS120" s="46"/>
      <c r="AU120" s="46"/>
      <c r="AV120" s="46">
        <v>927</v>
      </c>
      <c r="AW120" s="46"/>
      <c r="AX120" s="46"/>
      <c r="AY120" s="55"/>
      <c r="AZ120" s="16" t="s">
        <v>62</v>
      </c>
      <c r="BA120" s="55"/>
      <c r="BB120" s="16">
        <f t="shared" ref="BB120:BB121" si="391">AVERAGE(C120,H120,M120,R120,W120,AB120,AG120,AL120,AQ120,AV120)</f>
        <v>1351.3</v>
      </c>
      <c r="BC120" s="55"/>
      <c r="BD120" s="56"/>
      <c r="BE120" s="55"/>
      <c r="BF120" s="56"/>
    </row>
    <row r="121" spans="1:58" s="44" customFormat="1" ht="11.25" outlineLevel="1">
      <c r="A121" s="54" t="s">
        <v>43</v>
      </c>
      <c r="B121" s="15"/>
      <c r="C121" s="40">
        <v>582</v>
      </c>
      <c r="D121" s="46"/>
      <c r="E121" s="46"/>
      <c r="F121" s="40"/>
      <c r="G121" s="40"/>
      <c r="H121" s="40">
        <v>184</v>
      </c>
      <c r="I121" s="66"/>
      <c r="J121" s="46"/>
      <c r="L121" s="40"/>
      <c r="M121" s="40">
        <v>189</v>
      </c>
      <c r="N121" s="46"/>
      <c r="O121" s="46"/>
      <c r="Q121" s="46"/>
      <c r="R121" s="40">
        <v>335</v>
      </c>
      <c r="S121" s="46"/>
      <c r="T121" s="46"/>
      <c r="U121" s="40"/>
      <c r="V121" s="46"/>
      <c r="W121" s="15">
        <v>336</v>
      </c>
      <c r="X121" s="66"/>
      <c r="Y121" s="66"/>
      <c r="Z121" s="40"/>
      <c r="AA121" s="46"/>
      <c r="AB121" s="15">
        <v>266</v>
      </c>
      <c r="AC121" s="46"/>
      <c r="AD121" s="46"/>
      <c r="AF121" s="46"/>
      <c r="AG121" s="40">
        <v>89</v>
      </c>
      <c r="AH121" s="40"/>
      <c r="AI121" s="46"/>
      <c r="AK121" s="40"/>
      <c r="AL121" s="15">
        <v>442</v>
      </c>
      <c r="AM121" s="46"/>
      <c r="AN121" s="46"/>
      <c r="AO121" s="40"/>
      <c r="AP121" s="46"/>
      <c r="AQ121" s="15">
        <v>264</v>
      </c>
      <c r="AR121" s="46"/>
      <c r="AS121" s="46"/>
      <c r="AU121" s="46"/>
      <c r="AV121" s="46">
        <v>227</v>
      </c>
      <c r="AW121" s="46"/>
      <c r="AX121" s="46"/>
      <c r="AY121" s="40"/>
      <c r="AZ121" s="16" t="s">
        <v>62</v>
      </c>
      <c r="BA121" s="40"/>
      <c r="BB121" s="16">
        <f t="shared" si="391"/>
        <v>291.39999999999998</v>
      </c>
      <c r="BC121" s="40"/>
      <c r="BD121" s="57"/>
      <c r="BE121" s="40"/>
      <c r="BF121" s="57"/>
    </row>
    <row r="122" spans="1:58" s="54" customFormat="1" ht="11.25" outlineLevel="1">
      <c r="A122" s="54" t="s">
        <v>44</v>
      </c>
      <c r="B122" s="42" t="e">
        <f>+B121/B120</f>
        <v>#DIV/0!</v>
      </c>
      <c r="C122" s="42">
        <f>+C121/C120</f>
        <v>0.17254669433738512</v>
      </c>
      <c r="D122" s="46" t="e">
        <f t="shared" ref="D122:E122" si="392">+D121/D120</f>
        <v>#DIV/0!</v>
      </c>
      <c r="E122" s="46" t="e">
        <f t="shared" si="392"/>
        <v>#DIV/0!</v>
      </c>
      <c r="F122" s="68"/>
      <c r="G122" s="42" t="e">
        <f>+G121/G120</f>
        <v>#DIV/0!</v>
      </c>
      <c r="H122" s="42">
        <f t="shared" ref="H122:J122" si="393">+H121/H120</f>
        <v>0.2340966921119593</v>
      </c>
      <c r="I122" s="66" t="e">
        <f t="shared" si="393"/>
        <v>#DIV/0!</v>
      </c>
      <c r="J122" s="46" t="e">
        <f t="shared" si="393"/>
        <v>#DIV/0!</v>
      </c>
      <c r="L122" s="42" t="e">
        <f>+L121/L120</f>
        <v>#DIV/0!</v>
      </c>
      <c r="M122" s="42">
        <f t="shared" ref="M122:O122" si="394">+M121/M120</f>
        <v>0.20588235294117646</v>
      </c>
      <c r="N122" s="46" t="e">
        <f t="shared" si="394"/>
        <v>#DIV/0!</v>
      </c>
      <c r="O122" s="46" t="e">
        <f t="shared" si="394"/>
        <v>#DIV/0!</v>
      </c>
      <c r="Q122" s="46" t="e">
        <f>+Q121/Q120</f>
        <v>#DIV/0!</v>
      </c>
      <c r="R122" s="68">
        <f t="shared" ref="R122:T122" si="395">+R121/R120</f>
        <v>0.26994359387590655</v>
      </c>
      <c r="S122" s="46" t="e">
        <f t="shared" si="395"/>
        <v>#DIV/0!</v>
      </c>
      <c r="T122" s="46" t="e">
        <f t="shared" si="395"/>
        <v>#DIV/0!</v>
      </c>
      <c r="U122" s="68"/>
      <c r="V122" s="46" t="e">
        <f>+V121/V120</f>
        <v>#DIV/0!</v>
      </c>
      <c r="W122" s="42">
        <f t="shared" ref="W122:Y122" si="396">+W121/W120</f>
        <v>0.16239729337844369</v>
      </c>
      <c r="X122" s="66" t="e">
        <f t="shared" si="396"/>
        <v>#DIV/0!</v>
      </c>
      <c r="Y122" s="66" t="e">
        <f t="shared" si="396"/>
        <v>#DIV/0!</v>
      </c>
      <c r="Z122" s="68"/>
      <c r="AA122" s="46" t="e">
        <f>+AA121/AA120</f>
        <v>#DIV/0!</v>
      </c>
      <c r="AB122" s="42">
        <f t="shared" ref="AB122:AD122" si="397">+AB121/AB120</f>
        <v>0.27593360995850624</v>
      </c>
      <c r="AC122" s="46" t="e">
        <f t="shared" si="397"/>
        <v>#DIV/0!</v>
      </c>
      <c r="AD122" s="46" t="e">
        <f t="shared" si="397"/>
        <v>#DIV/0!</v>
      </c>
      <c r="AF122" s="46" t="e">
        <f>+AF121/AF120</f>
        <v>#DIV/0!</v>
      </c>
      <c r="AG122" s="68">
        <f t="shared" ref="AG122:AI122" si="398">+AG121/AG120</f>
        <v>0.24585635359116023</v>
      </c>
      <c r="AH122" s="68" t="e">
        <f t="shared" si="398"/>
        <v>#DIV/0!</v>
      </c>
      <c r="AI122" s="46" t="e">
        <f t="shared" si="398"/>
        <v>#DIV/0!</v>
      </c>
      <c r="AK122" s="68" t="e">
        <f>+AK121/AK120</f>
        <v>#DIV/0!</v>
      </c>
      <c r="AL122" s="42">
        <f t="shared" ref="AL122:AN122" si="399">+AL121/AL120</f>
        <v>0.23448275862068965</v>
      </c>
      <c r="AM122" s="46" t="e">
        <f t="shared" si="399"/>
        <v>#DIV/0!</v>
      </c>
      <c r="AN122" s="46" t="e">
        <f t="shared" si="399"/>
        <v>#DIV/0!</v>
      </c>
      <c r="AO122" s="68"/>
      <c r="AP122" s="46" t="e">
        <f>+AP121/AP120</f>
        <v>#DIV/0!</v>
      </c>
      <c r="AQ122" s="42">
        <f t="shared" ref="AQ122:AS122" si="400">+AQ121/AQ120</f>
        <v>0.26720647773279355</v>
      </c>
      <c r="AR122" s="46" t="e">
        <f t="shared" si="400"/>
        <v>#DIV/0!</v>
      </c>
      <c r="AS122" s="46" t="e">
        <f t="shared" si="400"/>
        <v>#DIV/0!</v>
      </c>
      <c r="AU122" s="46" t="e">
        <f>+AU121/AU120</f>
        <v>#DIV/0!</v>
      </c>
      <c r="AV122" s="42">
        <f t="shared" ref="AV122:AX122" si="401">+AV121/AV120</f>
        <v>0.24487594390507011</v>
      </c>
      <c r="AW122" s="46" t="e">
        <f t="shared" si="401"/>
        <v>#DIV/0!</v>
      </c>
      <c r="AX122" s="46" t="e">
        <f t="shared" si="401"/>
        <v>#DIV/0!</v>
      </c>
      <c r="AY122" s="68"/>
      <c r="AZ122" s="16" t="s">
        <v>62</v>
      </c>
      <c r="BA122" s="69"/>
      <c r="BB122" s="70">
        <f>BB121/BB120</f>
        <v>0.21564419447939021</v>
      </c>
      <c r="BC122" s="69"/>
      <c r="BD122" s="70"/>
      <c r="BE122" s="69"/>
      <c r="BF122" s="70"/>
    </row>
    <row r="123" spans="1:58" s="44" customFormat="1" ht="11.25" outlineLevel="1">
      <c r="A123" s="54" t="s">
        <v>45</v>
      </c>
      <c r="B123" s="15"/>
      <c r="C123" s="40">
        <v>19</v>
      </c>
      <c r="D123" s="46"/>
      <c r="E123" s="46"/>
      <c r="F123" s="40"/>
      <c r="G123" s="40"/>
      <c r="H123" s="40">
        <v>7</v>
      </c>
      <c r="I123" s="66"/>
      <c r="J123" s="46"/>
      <c r="L123" s="40"/>
      <c r="M123" s="40">
        <v>5</v>
      </c>
      <c r="N123" s="46"/>
      <c r="O123" s="46"/>
      <c r="Q123" s="46"/>
      <c r="R123" s="40">
        <v>24</v>
      </c>
      <c r="S123" s="46"/>
      <c r="T123" s="46"/>
      <c r="U123" s="40"/>
      <c r="V123" s="46"/>
      <c r="W123" s="15">
        <v>21</v>
      </c>
      <c r="X123" s="66"/>
      <c r="Y123" s="66"/>
      <c r="Z123" s="40"/>
      <c r="AA123" s="46"/>
      <c r="AB123" s="15">
        <v>15</v>
      </c>
      <c r="AC123" s="46"/>
      <c r="AD123" s="46"/>
      <c r="AF123" s="46"/>
      <c r="AG123" s="40">
        <v>7</v>
      </c>
      <c r="AH123" s="40"/>
      <c r="AI123" s="46"/>
      <c r="AK123" s="40"/>
      <c r="AL123" s="15">
        <v>15</v>
      </c>
      <c r="AM123" s="46"/>
      <c r="AN123" s="46"/>
      <c r="AO123" s="40"/>
      <c r="AP123" s="46"/>
      <c r="AQ123" s="15">
        <v>1</v>
      </c>
      <c r="AR123" s="46"/>
      <c r="AS123" s="46"/>
      <c r="AU123" s="46"/>
      <c r="AV123" s="46">
        <v>3</v>
      </c>
      <c r="AW123" s="46"/>
      <c r="AX123" s="46"/>
      <c r="AY123" s="40"/>
      <c r="AZ123" s="16" t="s">
        <v>62</v>
      </c>
      <c r="BA123" s="40"/>
      <c r="BB123" s="16">
        <f t="shared" ref="BB123" si="402">AVERAGE(C123,H123,M123,R123,W123,AB123,AG123,AL123,AQ123,AV123)</f>
        <v>11.7</v>
      </c>
      <c r="BC123" s="40"/>
      <c r="BD123" s="57"/>
      <c r="BE123" s="40"/>
      <c r="BF123" s="57"/>
    </row>
    <row r="124" spans="1:58" s="54" customFormat="1" ht="11.25" outlineLevel="1">
      <c r="A124" s="54" t="s">
        <v>46</v>
      </c>
      <c r="B124" s="42" t="e">
        <f>+B123/B120</f>
        <v>#DIV/0!</v>
      </c>
      <c r="C124" s="42">
        <f>+C123/C120</f>
        <v>5.6329676845538095E-3</v>
      </c>
      <c r="D124" s="46" t="e">
        <f t="shared" ref="D124:E124" si="403">+D123/D120</f>
        <v>#DIV/0!</v>
      </c>
      <c r="E124" s="46" t="e">
        <f t="shared" si="403"/>
        <v>#DIV/0!</v>
      </c>
      <c r="F124" s="68"/>
      <c r="G124" s="42" t="e">
        <f>+G123/G120</f>
        <v>#DIV/0!</v>
      </c>
      <c r="H124" s="42">
        <f t="shared" ref="H124:J124" si="404">+H123/H120</f>
        <v>8.9058524173027988E-3</v>
      </c>
      <c r="I124" s="66" t="e">
        <f t="shared" si="404"/>
        <v>#DIV/0!</v>
      </c>
      <c r="J124" s="46" t="e">
        <f t="shared" si="404"/>
        <v>#DIV/0!</v>
      </c>
      <c r="L124" s="42" t="e">
        <f>+L123/L120</f>
        <v>#DIV/0!</v>
      </c>
      <c r="M124" s="42">
        <f t="shared" ref="M124:O124" si="405">+M123/M120</f>
        <v>5.4466230936819175E-3</v>
      </c>
      <c r="N124" s="46" t="e">
        <f t="shared" si="405"/>
        <v>#DIV/0!</v>
      </c>
      <c r="O124" s="46" t="e">
        <f t="shared" si="405"/>
        <v>#DIV/0!</v>
      </c>
      <c r="Q124" s="46" t="e">
        <f>+Q123/Q120</f>
        <v>#DIV/0!</v>
      </c>
      <c r="R124" s="68">
        <f t="shared" ref="R124:T124" si="406">+R123/R120</f>
        <v>1.9339242546333603E-2</v>
      </c>
      <c r="S124" s="46" t="e">
        <f t="shared" si="406"/>
        <v>#DIV/0!</v>
      </c>
      <c r="T124" s="46" t="e">
        <f t="shared" si="406"/>
        <v>#DIV/0!</v>
      </c>
      <c r="U124" s="68"/>
      <c r="V124" s="46" t="e">
        <f>+V123/V120</f>
        <v>#DIV/0!</v>
      </c>
      <c r="W124" s="42">
        <f t="shared" ref="W124:Y124" si="407">+W123/W120</f>
        <v>1.0149830836152731E-2</v>
      </c>
      <c r="X124" s="66" t="e">
        <f t="shared" si="407"/>
        <v>#DIV/0!</v>
      </c>
      <c r="Y124" s="66" t="e">
        <f t="shared" si="407"/>
        <v>#DIV/0!</v>
      </c>
      <c r="Z124" s="68"/>
      <c r="AA124" s="46" t="e">
        <f>+AA123/AA120</f>
        <v>#DIV/0!</v>
      </c>
      <c r="AB124" s="42">
        <f t="shared" ref="AB124:AD124" si="408">+AB123/AB120</f>
        <v>1.5560165975103735E-2</v>
      </c>
      <c r="AC124" s="46" t="e">
        <f t="shared" si="408"/>
        <v>#DIV/0!</v>
      </c>
      <c r="AD124" s="46" t="e">
        <f t="shared" si="408"/>
        <v>#DIV/0!</v>
      </c>
      <c r="AF124" s="46" t="e">
        <f>+AF123/AF120</f>
        <v>#DIV/0!</v>
      </c>
      <c r="AG124" s="68">
        <f t="shared" ref="AG124:AI124" si="409">+AG123/AG120</f>
        <v>1.9337016574585635E-2</v>
      </c>
      <c r="AH124" s="68" t="e">
        <f t="shared" si="409"/>
        <v>#DIV/0!</v>
      </c>
      <c r="AI124" s="46" t="e">
        <f t="shared" si="409"/>
        <v>#DIV/0!</v>
      </c>
      <c r="AK124" s="68" t="e">
        <f>+AK123/AK120</f>
        <v>#DIV/0!</v>
      </c>
      <c r="AL124" s="42">
        <f t="shared" ref="AL124:AN124" si="410">+AL123/AL120</f>
        <v>7.9575596816976128E-3</v>
      </c>
      <c r="AM124" s="46" t="e">
        <f t="shared" si="410"/>
        <v>#DIV/0!</v>
      </c>
      <c r="AN124" s="46" t="e">
        <f t="shared" si="410"/>
        <v>#DIV/0!</v>
      </c>
      <c r="AO124" s="68"/>
      <c r="AP124" s="46" t="e">
        <f>+AP123/AP120</f>
        <v>#DIV/0!</v>
      </c>
      <c r="AQ124" s="42">
        <f t="shared" ref="AQ124:AS124" si="411">+AQ123/AQ120</f>
        <v>1.0121457489878543E-3</v>
      </c>
      <c r="AR124" s="46" t="e">
        <f t="shared" si="411"/>
        <v>#DIV/0!</v>
      </c>
      <c r="AS124" s="46" t="e">
        <f t="shared" si="411"/>
        <v>#DIV/0!</v>
      </c>
      <c r="AU124" s="46" t="e">
        <f>+AU123/AU120</f>
        <v>#DIV/0!</v>
      </c>
      <c r="AV124" s="42">
        <f t="shared" ref="AV124:AX124" si="412">+AV123/AV120</f>
        <v>3.2362459546925568E-3</v>
      </c>
      <c r="AW124" s="46" t="e">
        <f t="shared" si="412"/>
        <v>#DIV/0!</v>
      </c>
      <c r="AX124" s="46" t="e">
        <f t="shared" si="412"/>
        <v>#DIV/0!</v>
      </c>
      <c r="AY124" s="68"/>
      <c r="AZ124" s="16" t="s">
        <v>62</v>
      </c>
      <c r="BA124" s="69"/>
      <c r="BB124" s="70">
        <f>BB123/BB120</f>
        <v>8.6583290165026267E-3</v>
      </c>
      <c r="BC124" s="69"/>
      <c r="BD124" s="70"/>
      <c r="BE124" s="69"/>
      <c r="BF124" s="70"/>
    </row>
    <row r="125" spans="1:58" s="44" customFormat="1" ht="11.25" outlineLevel="1">
      <c r="A125" s="54" t="s">
        <v>47</v>
      </c>
      <c r="B125" s="15"/>
      <c r="C125" s="40">
        <v>12</v>
      </c>
      <c r="D125" s="46"/>
      <c r="E125" s="46"/>
      <c r="F125" s="40"/>
      <c r="G125" s="40"/>
      <c r="H125" s="40">
        <v>2</v>
      </c>
      <c r="I125" s="66"/>
      <c r="J125" s="46"/>
      <c r="L125" s="40"/>
      <c r="M125" s="40">
        <v>2</v>
      </c>
      <c r="N125" s="46"/>
      <c r="O125" s="46"/>
      <c r="Q125" s="46"/>
      <c r="R125" s="40">
        <v>8</v>
      </c>
      <c r="S125" s="46"/>
      <c r="T125" s="46"/>
      <c r="U125" s="40"/>
      <c r="V125" s="46"/>
      <c r="W125" s="15">
        <v>6</v>
      </c>
      <c r="X125" s="66"/>
      <c r="Y125" s="66"/>
      <c r="Z125" s="40"/>
      <c r="AA125" s="46"/>
      <c r="AB125" s="15">
        <v>11</v>
      </c>
      <c r="AC125" s="46"/>
      <c r="AD125" s="46"/>
      <c r="AF125" s="46"/>
      <c r="AG125" s="40">
        <v>1</v>
      </c>
      <c r="AH125" s="40"/>
      <c r="AI125" s="46"/>
      <c r="AK125" s="40"/>
      <c r="AL125" s="15">
        <v>7</v>
      </c>
      <c r="AM125" s="46"/>
      <c r="AN125" s="46"/>
      <c r="AO125" s="40"/>
      <c r="AP125" s="46"/>
      <c r="AQ125" s="15">
        <v>4</v>
      </c>
      <c r="AR125" s="46"/>
      <c r="AS125" s="46"/>
      <c r="AU125" s="46"/>
      <c r="AV125" s="46">
        <v>6</v>
      </c>
      <c r="AW125" s="46"/>
      <c r="AX125" s="46"/>
      <c r="AY125" s="40"/>
      <c r="AZ125" s="16" t="s">
        <v>62</v>
      </c>
      <c r="BA125" s="40"/>
      <c r="BB125" s="16">
        <f t="shared" ref="BB125" si="413">AVERAGE(C125,H125,M125,R125,W125,AB125,AG125,AL125,AQ125,AV125)</f>
        <v>5.9</v>
      </c>
      <c r="BC125" s="40"/>
      <c r="BD125" s="57"/>
      <c r="BE125" s="40"/>
      <c r="BF125" s="57"/>
    </row>
    <row r="126" spans="1:58" s="54" customFormat="1" ht="11.25" outlineLevel="1">
      <c r="A126" s="54" t="s">
        <v>48</v>
      </c>
      <c r="B126" s="42" t="e">
        <f>+B125/B120</f>
        <v>#DIV/0!</v>
      </c>
      <c r="C126" s="58">
        <f>+C125/C120</f>
        <v>3.5576638007708272E-3</v>
      </c>
      <c r="D126" s="46" t="e">
        <f t="shared" ref="D126:E126" si="414">+D125/D120</f>
        <v>#DIV/0!</v>
      </c>
      <c r="E126" s="46" t="e">
        <f t="shared" si="414"/>
        <v>#DIV/0!</v>
      </c>
      <c r="F126" s="58"/>
      <c r="G126" s="58" t="e">
        <f>+G125/G120</f>
        <v>#DIV/0!</v>
      </c>
      <c r="H126" s="58">
        <f t="shared" ref="H126:J126" si="415">+H125/H120</f>
        <v>2.5445292620865142E-3</v>
      </c>
      <c r="I126" s="66" t="e">
        <f t="shared" si="415"/>
        <v>#DIV/0!</v>
      </c>
      <c r="J126" s="46" t="e">
        <f t="shared" si="415"/>
        <v>#DIV/0!</v>
      </c>
      <c r="L126" s="58" t="e">
        <f>+L125/L120</f>
        <v>#DIV/0!</v>
      </c>
      <c r="M126" s="58">
        <f t="shared" ref="M126:O126" si="416">+M125/M120</f>
        <v>2.1786492374727671E-3</v>
      </c>
      <c r="N126" s="46" t="e">
        <f t="shared" si="416"/>
        <v>#DIV/0!</v>
      </c>
      <c r="O126" s="46" t="e">
        <f t="shared" si="416"/>
        <v>#DIV/0!</v>
      </c>
      <c r="Q126" s="46" t="e">
        <f>+Q125/Q120</f>
        <v>#DIV/0!</v>
      </c>
      <c r="R126" s="58">
        <f t="shared" ref="R126:T126" si="417">+R125/R120</f>
        <v>6.4464141821112004E-3</v>
      </c>
      <c r="S126" s="46" t="e">
        <f t="shared" si="417"/>
        <v>#DIV/0!</v>
      </c>
      <c r="T126" s="46" t="e">
        <f t="shared" si="417"/>
        <v>#DIV/0!</v>
      </c>
      <c r="U126" s="58"/>
      <c r="V126" s="46" t="e">
        <f>+V125/V120</f>
        <v>#DIV/0!</v>
      </c>
      <c r="W126" s="42">
        <f t="shared" ref="W126:Y126" si="418">+W125/W120</f>
        <v>2.8999516674722086E-3</v>
      </c>
      <c r="X126" s="66" t="e">
        <f t="shared" si="418"/>
        <v>#DIV/0!</v>
      </c>
      <c r="Y126" s="66" t="e">
        <f t="shared" si="418"/>
        <v>#DIV/0!</v>
      </c>
      <c r="Z126" s="58"/>
      <c r="AA126" s="46" t="e">
        <f>+AA125/AA120</f>
        <v>#DIV/0!</v>
      </c>
      <c r="AB126" s="42">
        <f t="shared" ref="AB126:AD126" si="419">+AB125/AB120</f>
        <v>1.1410788381742738E-2</v>
      </c>
      <c r="AC126" s="46" t="e">
        <f t="shared" si="419"/>
        <v>#DIV/0!</v>
      </c>
      <c r="AD126" s="46" t="e">
        <f t="shared" si="419"/>
        <v>#DIV/0!</v>
      </c>
      <c r="AF126" s="46" t="e">
        <f>+AF125/AF120</f>
        <v>#DIV/0!</v>
      </c>
      <c r="AG126" s="58">
        <f t="shared" ref="AG126:AI126" si="420">+AG125/AG120</f>
        <v>2.7624309392265192E-3</v>
      </c>
      <c r="AH126" s="58" t="e">
        <f t="shared" si="420"/>
        <v>#DIV/0!</v>
      </c>
      <c r="AI126" s="46" t="e">
        <f t="shared" si="420"/>
        <v>#DIV/0!</v>
      </c>
      <c r="AK126" s="58" t="e">
        <f>+AK125/AK120</f>
        <v>#DIV/0!</v>
      </c>
      <c r="AL126" s="42">
        <f t="shared" ref="AL126:AN126" si="421">+AL125/AL120</f>
        <v>3.7135278514588859E-3</v>
      </c>
      <c r="AM126" s="46" t="e">
        <f t="shared" si="421"/>
        <v>#DIV/0!</v>
      </c>
      <c r="AN126" s="46" t="e">
        <f t="shared" si="421"/>
        <v>#DIV/0!</v>
      </c>
      <c r="AO126" s="58"/>
      <c r="AP126" s="46" t="e">
        <f>+AP125/AP120</f>
        <v>#DIV/0!</v>
      </c>
      <c r="AQ126" s="42">
        <f t="shared" ref="AQ126:AS126" si="422">+AQ125/AQ120</f>
        <v>4.048582995951417E-3</v>
      </c>
      <c r="AR126" s="46" t="e">
        <f t="shared" si="422"/>
        <v>#DIV/0!</v>
      </c>
      <c r="AS126" s="46" t="e">
        <f t="shared" si="422"/>
        <v>#DIV/0!</v>
      </c>
      <c r="AU126" s="46" t="e">
        <f>+AU125/AU120</f>
        <v>#DIV/0!</v>
      </c>
      <c r="AV126" s="42">
        <f t="shared" ref="AV126:AX126" si="423">+AV125/AV120</f>
        <v>6.4724919093851136E-3</v>
      </c>
      <c r="AW126" s="46" t="e">
        <f t="shared" si="423"/>
        <v>#DIV/0!</v>
      </c>
      <c r="AX126" s="46" t="e">
        <f t="shared" si="423"/>
        <v>#DIV/0!</v>
      </c>
      <c r="AY126" s="58"/>
      <c r="AZ126" s="16" t="s">
        <v>62</v>
      </c>
      <c r="BA126" s="71"/>
      <c r="BB126" s="72">
        <f>BB125/BB120</f>
        <v>4.3661659143047439E-3</v>
      </c>
      <c r="BC126" s="71"/>
      <c r="BD126" s="72"/>
      <c r="BE126" s="71"/>
      <c r="BF126" s="72"/>
    </row>
    <row r="127" spans="1:58" s="64" customFormat="1" ht="11.25" outlineLevel="1">
      <c r="A127" s="54" t="s">
        <v>49</v>
      </c>
      <c r="B127" s="46"/>
      <c r="C127" s="61">
        <v>1</v>
      </c>
      <c r="D127" s="46"/>
      <c r="E127" s="46"/>
      <c r="F127" s="62"/>
      <c r="G127" s="61"/>
      <c r="H127" s="61">
        <v>0</v>
      </c>
      <c r="I127" s="66"/>
      <c r="J127" s="46"/>
      <c r="L127" s="61"/>
      <c r="M127" s="61">
        <v>0</v>
      </c>
      <c r="N127" s="46"/>
      <c r="O127" s="46"/>
      <c r="Q127" s="46"/>
      <c r="R127" s="61">
        <v>0</v>
      </c>
      <c r="S127" s="46"/>
      <c r="T127" s="46"/>
      <c r="U127" s="62"/>
      <c r="V127" s="46"/>
      <c r="W127" s="46">
        <v>1</v>
      </c>
      <c r="X127" s="66"/>
      <c r="Y127" s="66"/>
      <c r="Z127" s="62"/>
      <c r="AA127" s="46"/>
      <c r="AB127" s="46">
        <v>0</v>
      </c>
      <c r="AC127" s="46"/>
      <c r="AD127" s="46"/>
      <c r="AF127" s="46"/>
      <c r="AG127" s="61">
        <v>0</v>
      </c>
      <c r="AH127" s="61"/>
      <c r="AI127" s="46"/>
      <c r="AK127" s="61"/>
      <c r="AL127" s="46">
        <v>1</v>
      </c>
      <c r="AM127" s="46"/>
      <c r="AN127" s="46"/>
      <c r="AO127" s="62"/>
      <c r="AP127" s="46"/>
      <c r="AQ127" s="46">
        <v>0</v>
      </c>
      <c r="AR127" s="46"/>
      <c r="AS127" s="46"/>
      <c r="AU127" s="46"/>
      <c r="AV127" s="46">
        <v>0</v>
      </c>
      <c r="AW127" s="46"/>
      <c r="AX127" s="46"/>
      <c r="AY127" s="62"/>
      <c r="AZ127" s="16" t="s">
        <v>62</v>
      </c>
      <c r="BA127" s="62"/>
      <c r="BB127" s="16">
        <f t="shared" ref="BB127:BB128" si="424">AVERAGE(C127,H127,M127,R127,W127,AB127,AG127,AL127,AQ127,AV127)</f>
        <v>0.3</v>
      </c>
      <c r="BC127" s="62"/>
      <c r="BD127" s="63"/>
      <c r="BE127" s="62"/>
      <c r="BF127" s="63"/>
    </row>
    <row r="128" spans="1:58" s="17" customFormat="1" ht="11.25">
      <c r="A128" s="47" t="s">
        <v>50</v>
      </c>
      <c r="B128" s="48"/>
      <c r="C128" s="49">
        <v>100</v>
      </c>
      <c r="D128" s="49"/>
      <c r="E128" s="49"/>
      <c r="F128" s="48"/>
      <c r="G128" s="49"/>
      <c r="H128" s="49">
        <v>0</v>
      </c>
      <c r="I128" s="48"/>
      <c r="J128" s="48"/>
      <c r="K128" s="48"/>
      <c r="L128" s="49"/>
      <c r="M128" s="49">
        <v>0</v>
      </c>
      <c r="N128" s="48"/>
      <c r="O128" s="48"/>
      <c r="P128" s="48"/>
      <c r="Q128" s="48"/>
      <c r="R128" s="48">
        <v>0</v>
      </c>
      <c r="S128" s="48"/>
      <c r="T128" s="48"/>
      <c r="U128" s="48"/>
      <c r="V128" s="48"/>
      <c r="W128" s="48">
        <v>100</v>
      </c>
      <c r="X128" s="48"/>
      <c r="Y128" s="48"/>
      <c r="Z128" s="48"/>
      <c r="AA128" s="48"/>
      <c r="AB128" s="48">
        <v>0</v>
      </c>
      <c r="AC128" s="48"/>
      <c r="AD128" s="48"/>
      <c r="AE128" s="48"/>
      <c r="AF128" s="48"/>
      <c r="AG128" s="48">
        <v>0</v>
      </c>
      <c r="AH128" s="48"/>
      <c r="AI128" s="48"/>
      <c r="AJ128" s="48"/>
      <c r="AK128" s="48"/>
      <c r="AL128" s="48">
        <v>500</v>
      </c>
      <c r="AM128" s="48"/>
      <c r="AN128" s="48"/>
      <c r="AO128" s="48"/>
      <c r="AP128" s="48"/>
      <c r="AQ128" s="48">
        <v>0</v>
      </c>
      <c r="AR128" s="48"/>
      <c r="AS128" s="48"/>
      <c r="AT128" s="48"/>
      <c r="AU128" s="48"/>
      <c r="AV128" s="49">
        <v>0</v>
      </c>
      <c r="AW128" s="49"/>
      <c r="AX128" s="49"/>
      <c r="AY128" s="49"/>
      <c r="AZ128" s="27" t="s">
        <v>62</v>
      </c>
      <c r="BA128" s="79"/>
      <c r="BB128" s="27">
        <f t="shared" si="424"/>
        <v>70</v>
      </c>
      <c r="BC128" s="15"/>
      <c r="BD128" s="16"/>
      <c r="BE128" s="15"/>
      <c r="BF128" s="16"/>
    </row>
    <row r="129" spans="1:58" s="51" customFormat="1" ht="11.25">
      <c r="A129" s="54" t="s">
        <v>51</v>
      </c>
      <c r="B129" s="42" t="e">
        <f>+B127/B120</f>
        <v>#DIV/0!</v>
      </c>
      <c r="C129" s="33">
        <f>+C127/C120</f>
        <v>2.9647198339756892E-4</v>
      </c>
      <c r="D129" s="46" t="e">
        <f t="shared" ref="D129:E129" si="425">+D127/D120</f>
        <v>#DIV/0!</v>
      </c>
      <c r="E129" s="46" t="e">
        <f t="shared" si="425"/>
        <v>#DIV/0!</v>
      </c>
      <c r="F129" s="33"/>
      <c r="G129" s="33" t="e">
        <f>+G127/G120</f>
        <v>#DIV/0!</v>
      </c>
      <c r="H129" s="33">
        <f t="shared" ref="H129:J129" si="426">+H127/H120</f>
        <v>0</v>
      </c>
      <c r="I129" s="67" t="e">
        <f t="shared" si="426"/>
        <v>#DIV/0!</v>
      </c>
      <c r="J129" s="46" t="e">
        <f t="shared" si="426"/>
        <v>#DIV/0!</v>
      </c>
      <c r="K129" s="33"/>
      <c r="L129" s="33" t="e">
        <f>+L127/L120</f>
        <v>#DIV/0!</v>
      </c>
      <c r="M129" s="33">
        <f t="shared" ref="M129:O129" si="427">+M127/M120</f>
        <v>0</v>
      </c>
      <c r="N129" s="46" t="e">
        <f t="shared" si="427"/>
        <v>#DIV/0!</v>
      </c>
      <c r="O129" s="46" t="e">
        <f t="shared" si="427"/>
        <v>#DIV/0!</v>
      </c>
      <c r="P129" s="33"/>
      <c r="Q129" s="46" t="e">
        <f>+Q127/Q120</f>
        <v>#DIV/0!</v>
      </c>
      <c r="R129" s="33">
        <f t="shared" ref="R129:T129" si="428">+R127/R120</f>
        <v>0</v>
      </c>
      <c r="S129" s="46" t="e">
        <f t="shared" si="428"/>
        <v>#DIV/0!</v>
      </c>
      <c r="T129" s="46" t="e">
        <f t="shared" si="428"/>
        <v>#DIV/0!</v>
      </c>
      <c r="U129" s="33"/>
      <c r="V129" s="46" t="e">
        <f>+V127/V120</f>
        <v>#DIV/0!</v>
      </c>
      <c r="W129" s="42">
        <f t="shared" ref="W129:Y129" si="429">+W127/W120</f>
        <v>4.833252779120348E-4</v>
      </c>
      <c r="X129" s="67" t="e">
        <f t="shared" si="429"/>
        <v>#DIV/0!</v>
      </c>
      <c r="Y129" s="67" t="e">
        <f t="shared" si="429"/>
        <v>#DIV/0!</v>
      </c>
      <c r="Z129" s="33"/>
      <c r="AA129" s="46" t="e">
        <f>+AA127/AA120</f>
        <v>#DIV/0!</v>
      </c>
      <c r="AB129" s="42">
        <f t="shared" ref="AB129:AD129" si="430">+AB127/AB120</f>
        <v>0</v>
      </c>
      <c r="AC129" s="46" t="e">
        <f t="shared" si="430"/>
        <v>#DIV/0!</v>
      </c>
      <c r="AD129" s="46" t="e">
        <f t="shared" si="430"/>
        <v>#DIV/0!</v>
      </c>
      <c r="AE129" s="33"/>
      <c r="AF129" s="46" t="e">
        <f>+AF127/AF120</f>
        <v>#DIV/0!</v>
      </c>
      <c r="AG129" s="33">
        <f t="shared" ref="AG129:AI129" si="431">+AG127/AG120</f>
        <v>0</v>
      </c>
      <c r="AH129" s="65" t="e">
        <f t="shared" si="431"/>
        <v>#DIV/0!</v>
      </c>
      <c r="AI129" s="46" t="e">
        <f t="shared" si="431"/>
        <v>#DIV/0!</v>
      </c>
      <c r="AJ129" s="33"/>
      <c r="AK129" s="33" t="e">
        <f>+AK127/AK120</f>
        <v>#DIV/0!</v>
      </c>
      <c r="AL129" s="42">
        <f t="shared" ref="AL129:AN129" si="432">+AL127/AL120</f>
        <v>5.305039787798408E-4</v>
      </c>
      <c r="AM129" s="46" t="e">
        <f t="shared" si="432"/>
        <v>#DIV/0!</v>
      </c>
      <c r="AN129" s="46" t="e">
        <f t="shared" si="432"/>
        <v>#DIV/0!</v>
      </c>
      <c r="AO129" s="33"/>
      <c r="AP129" s="46" t="e">
        <f>+AP127/AP120</f>
        <v>#DIV/0!</v>
      </c>
      <c r="AQ129" s="42">
        <f t="shared" ref="AQ129:AS129" si="433">+AQ127/AQ120</f>
        <v>0</v>
      </c>
      <c r="AR129" s="46" t="e">
        <f t="shared" si="433"/>
        <v>#DIV/0!</v>
      </c>
      <c r="AS129" s="46" t="e">
        <f t="shared" si="433"/>
        <v>#DIV/0!</v>
      </c>
      <c r="AT129" s="33"/>
      <c r="AU129" s="46" t="e">
        <f>+AU127/AU120</f>
        <v>#DIV/0!</v>
      </c>
      <c r="AV129" s="42">
        <f t="shared" ref="AV129:AX129" si="434">+AV127/AV120</f>
        <v>0</v>
      </c>
      <c r="AW129" s="46" t="e">
        <f t="shared" si="434"/>
        <v>#DIV/0!</v>
      </c>
      <c r="AX129" s="46" t="e">
        <f t="shared" si="434"/>
        <v>#DIV/0!</v>
      </c>
      <c r="AY129" s="33"/>
      <c r="AZ129" s="16" t="s">
        <v>62</v>
      </c>
      <c r="BA129" s="33"/>
      <c r="BB129" s="45">
        <f>BB127/BB120</f>
        <v>2.2200843632058019E-4</v>
      </c>
      <c r="BC129" s="33"/>
      <c r="BD129" s="45" t="s">
        <v>12</v>
      </c>
      <c r="BE129" s="33"/>
      <c r="BF129" s="45" t="s">
        <v>12</v>
      </c>
    </row>
    <row r="130" spans="1:58" s="54" customFormat="1" ht="11.25" outlineLevel="1">
      <c r="B130" s="73"/>
      <c r="C130" s="73"/>
      <c r="D130" s="73"/>
      <c r="E130" s="73"/>
      <c r="F130" s="65"/>
      <c r="G130" s="73"/>
      <c r="H130" s="66"/>
      <c r="I130" s="66"/>
      <c r="J130" s="73"/>
      <c r="L130" s="73"/>
      <c r="M130" s="73"/>
      <c r="N130" s="73"/>
      <c r="O130" s="73"/>
      <c r="Q130" s="73"/>
      <c r="R130" s="73"/>
      <c r="S130" s="73"/>
      <c r="T130" s="73"/>
      <c r="U130" s="65"/>
      <c r="V130" s="73"/>
      <c r="W130" s="66"/>
      <c r="X130" s="66"/>
      <c r="Y130" s="66"/>
      <c r="Z130" s="65"/>
      <c r="AA130" s="73"/>
      <c r="AB130" s="73"/>
      <c r="AC130" s="73"/>
      <c r="AD130" s="73"/>
      <c r="AF130" s="73"/>
      <c r="AG130" s="73"/>
      <c r="AH130" s="73"/>
      <c r="AI130" s="73"/>
      <c r="AK130" s="73"/>
      <c r="AL130" s="73"/>
      <c r="AM130" s="73"/>
      <c r="AN130" s="73"/>
      <c r="AO130" s="65"/>
      <c r="AP130" s="73"/>
      <c r="AQ130" s="73"/>
      <c r="AR130" s="73"/>
      <c r="AS130" s="73"/>
      <c r="AU130" s="73"/>
      <c r="AV130" s="73"/>
      <c r="AW130" s="73"/>
      <c r="AX130" s="73"/>
      <c r="AY130" s="65"/>
      <c r="AZ130" s="56"/>
      <c r="BA130" s="55"/>
      <c r="BB130" s="56"/>
      <c r="BC130" s="55"/>
      <c r="BD130" s="56"/>
      <c r="BE130" s="55"/>
      <c r="BF130" s="56"/>
    </row>
    <row r="131" spans="1:58" s="17" customFormat="1">
      <c r="A131" s="91" t="s">
        <v>58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3"/>
      <c r="AW131" s="93"/>
      <c r="AX131" s="93"/>
      <c r="AY131" s="15"/>
      <c r="AZ131" s="16"/>
      <c r="BA131" s="15"/>
      <c r="BB131" s="16"/>
      <c r="BC131" s="15"/>
      <c r="BD131" s="16"/>
      <c r="BE131" s="15"/>
      <c r="BF131" s="16"/>
    </row>
    <row r="132" spans="1:58" s="54" customFormat="1" ht="11.25" outlineLevel="1">
      <c r="A132" s="54" t="s">
        <v>42</v>
      </c>
      <c r="B132" s="15"/>
      <c r="C132" s="55">
        <v>3244</v>
      </c>
      <c r="D132" s="46"/>
      <c r="E132" s="46"/>
      <c r="F132" s="15"/>
      <c r="G132" s="15"/>
      <c r="H132" s="15">
        <v>857</v>
      </c>
      <c r="I132" s="15"/>
      <c r="J132" s="15"/>
      <c r="K132" s="15"/>
      <c r="L132" s="15"/>
      <c r="M132" s="15">
        <v>899</v>
      </c>
      <c r="N132" s="15"/>
      <c r="O132" s="15"/>
      <c r="P132" s="15"/>
      <c r="Q132" s="15"/>
      <c r="R132" s="15">
        <v>1210</v>
      </c>
      <c r="S132" s="15"/>
      <c r="T132" s="15"/>
      <c r="U132" s="15"/>
      <c r="V132" s="15"/>
      <c r="W132" s="15">
        <v>2056</v>
      </c>
      <c r="X132" s="15"/>
      <c r="Y132" s="15"/>
      <c r="Z132" s="15"/>
      <c r="AA132" s="15"/>
      <c r="AB132" s="15">
        <v>956</v>
      </c>
      <c r="AC132" s="15"/>
      <c r="AD132" s="15"/>
      <c r="AE132" s="15"/>
      <c r="AF132" s="15"/>
      <c r="AG132" s="55">
        <v>380</v>
      </c>
      <c r="AH132" s="15"/>
      <c r="AI132" s="15"/>
      <c r="AJ132" s="15"/>
      <c r="AK132" s="15"/>
      <c r="AL132" s="15">
        <v>2343</v>
      </c>
      <c r="AM132" s="15"/>
      <c r="AN132" s="15"/>
      <c r="AO132" s="15"/>
      <c r="AP132" s="15"/>
      <c r="AQ132" s="55">
        <v>907</v>
      </c>
      <c r="AR132" s="15"/>
      <c r="AS132" s="15"/>
      <c r="AT132" s="15"/>
      <c r="AU132" s="15"/>
      <c r="AV132" s="46">
        <v>923</v>
      </c>
      <c r="AW132" s="46"/>
      <c r="AX132" s="46"/>
      <c r="AY132" s="55"/>
      <c r="AZ132" s="16" t="e">
        <f t="shared" ref="AZ132:AZ133" si="435">AVERAGE(B132,G132,L132,Q132,V132,AA132,AF132,AK132,AP132,AU132)</f>
        <v>#DIV/0!</v>
      </c>
      <c r="BA132" s="55"/>
      <c r="BB132" s="16">
        <f t="shared" ref="BB132:BB133" si="436">AVERAGE(C132,H132,M132,R132,W132,AB132,AG132,AL132,AQ132,AV132)</f>
        <v>1377.5</v>
      </c>
      <c r="BC132" s="55"/>
      <c r="BD132" s="56"/>
      <c r="BE132" s="55"/>
      <c r="BF132" s="56"/>
    </row>
    <row r="133" spans="1:58" s="44" customFormat="1" ht="11.25" outlineLevel="1">
      <c r="A133" s="54" t="s">
        <v>43</v>
      </c>
      <c r="B133" s="15"/>
      <c r="C133" s="40">
        <v>381</v>
      </c>
      <c r="D133" s="46"/>
      <c r="E133" s="46"/>
      <c r="F133" s="15"/>
      <c r="G133" s="15"/>
      <c r="H133" s="15">
        <v>148</v>
      </c>
      <c r="I133" s="15"/>
      <c r="J133" s="15"/>
      <c r="K133" s="15"/>
      <c r="L133" s="15"/>
      <c r="M133" s="15">
        <v>118</v>
      </c>
      <c r="N133" s="15"/>
      <c r="O133" s="15"/>
      <c r="P133" s="15"/>
      <c r="Q133" s="15"/>
      <c r="R133" s="15">
        <v>180</v>
      </c>
      <c r="S133" s="15"/>
      <c r="T133" s="15"/>
      <c r="U133" s="15"/>
      <c r="V133" s="15"/>
      <c r="W133" s="15">
        <v>245</v>
      </c>
      <c r="X133" s="15"/>
      <c r="Y133" s="15"/>
      <c r="Z133" s="15"/>
      <c r="AA133" s="15"/>
      <c r="AB133" s="15">
        <v>183</v>
      </c>
      <c r="AC133" s="15"/>
      <c r="AD133" s="15"/>
      <c r="AE133" s="15"/>
      <c r="AF133" s="15"/>
      <c r="AG133" s="40">
        <v>57</v>
      </c>
      <c r="AH133" s="15"/>
      <c r="AI133" s="15"/>
      <c r="AJ133" s="15"/>
      <c r="AK133" s="15"/>
      <c r="AL133" s="15">
        <v>289</v>
      </c>
      <c r="AM133" s="15"/>
      <c r="AN133" s="15"/>
      <c r="AO133" s="15"/>
      <c r="AP133" s="15"/>
      <c r="AQ133" s="40">
        <v>182</v>
      </c>
      <c r="AR133" s="15"/>
      <c r="AS133" s="15"/>
      <c r="AT133" s="15"/>
      <c r="AU133" s="15"/>
      <c r="AV133" s="46">
        <v>185</v>
      </c>
      <c r="AW133" s="46"/>
      <c r="AX133" s="46"/>
      <c r="AY133" s="40"/>
      <c r="AZ133" s="16" t="e">
        <f t="shared" si="435"/>
        <v>#DIV/0!</v>
      </c>
      <c r="BA133" s="40"/>
      <c r="BB133" s="16">
        <f t="shared" si="436"/>
        <v>196.8</v>
      </c>
      <c r="BC133" s="40"/>
      <c r="BD133" s="57"/>
      <c r="BE133" s="40"/>
      <c r="BF133" s="57"/>
    </row>
    <row r="134" spans="1:58" s="60" customFormat="1" ht="11.25" outlineLevel="1">
      <c r="A134" s="54" t="s">
        <v>44</v>
      </c>
      <c r="B134" s="42" t="e">
        <f>+B133/B132</f>
        <v>#DIV/0!</v>
      </c>
      <c r="C134" s="42">
        <f>+C133/C132</f>
        <v>0.11744759556103576</v>
      </c>
      <c r="D134" s="42" t="e">
        <f t="shared" ref="D134:E134" si="437">+D133/D132</f>
        <v>#DIV/0!</v>
      </c>
      <c r="E134" s="42" t="e">
        <f t="shared" si="437"/>
        <v>#DIV/0!</v>
      </c>
      <c r="F134" s="42"/>
      <c r="G134" s="42" t="e">
        <f>+G133/G132</f>
        <v>#DIV/0!</v>
      </c>
      <c r="H134" s="42">
        <f t="shared" ref="H134:J134" si="438">+H133/H132</f>
        <v>0.17269544924154026</v>
      </c>
      <c r="I134" s="42" t="e">
        <f t="shared" si="438"/>
        <v>#DIV/0!</v>
      </c>
      <c r="J134" s="42" t="e">
        <f t="shared" si="438"/>
        <v>#DIV/0!</v>
      </c>
      <c r="K134" s="42"/>
      <c r="L134" s="42" t="e">
        <f>+L133/L132</f>
        <v>#DIV/0!</v>
      </c>
      <c r="M134" s="42">
        <f t="shared" ref="M134:O134" si="439">+M133/M132</f>
        <v>0.13125695216907676</v>
      </c>
      <c r="N134" s="42" t="e">
        <f t="shared" si="439"/>
        <v>#DIV/0!</v>
      </c>
      <c r="O134" s="42" t="e">
        <f t="shared" si="439"/>
        <v>#DIV/0!</v>
      </c>
      <c r="P134" s="42"/>
      <c r="Q134" s="42" t="e">
        <f>+Q133/Q132</f>
        <v>#DIV/0!</v>
      </c>
      <c r="R134" s="42">
        <f t="shared" ref="R134:T134" si="440">+R133/R132</f>
        <v>0.1487603305785124</v>
      </c>
      <c r="S134" s="42" t="e">
        <f t="shared" si="440"/>
        <v>#DIV/0!</v>
      </c>
      <c r="T134" s="42" t="e">
        <f t="shared" si="440"/>
        <v>#DIV/0!</v>
      </c>
      <c r="U134" s="42"/>
      <c r="V134" s="42" t="e">
        <f>+V133/V132</f>
        <v>#DIV/0!</v>
      </c>
      <c r="W134" s="42">
        <f t="shared" ref="W134:Y134" si="441">+W133/W132</f>
        <v>0.11916342412451363</v>
      </c>
      <c r="X134" s="42" t="e">
        <f t="shared" si="441"/>
        <v>#DIV/0!</v>
      </c>
      <c r="Y134" s="42" t="e">
        <f t="shared" si="441"/>
        <v>#DIV/0!</v>
      </c>
      <c r="Z134" s="42"/>
      <c r="AA134" s="42" t="e">
        <f>+AA133/AA132</f>
        <v>#DIV/0!</v>
      </c>
      <c r="AB134" s="42">
        <f t="shared" ref="AB134:AD134" si="442">+AB133/AB132</f>
        <v>0.19142259414225943</v>
      </c>
      <c r="AC134" s="42" t="e">
        <f t="shared" si="442"/>
        <v>#DIV/0!</v>
      </c>
      <c r="AD134" s="42" t="e">
        <f t="shared" si="442"/>
        <v>#DIV/0!</v>
      </c>
      <c r="AE134" s="42"/>
      <c r="AF134" s="42" t="e">
        <f>+AF133/AF132</f>
        <v>#DIV/0!</v>
      </c>
      <c r="AG134" s="68">
        <f t="shared" ref="AG134:AI134" si="443">+AG133/AG132</f>
        <v>0.15</v>
      </c>
      <c r="AH134" s="42" t="e">
        <f t="shared" si="443"/>
        <v>#DIV/0!</v>
      </c>
      <c r="AI134" s="42" t="e">
        <f t="shared" si="443"/>
        <v>#DIV/0!</v>
      </c>
      <c r="AJ134" s="42"/>
      <c r="AK134" s="42" t="e">
        <f>+AK133/AK132</f>
        <v>#DIV/0!</v>
      </c>
      <c r="AL134" s="42">
        <f t="shared" ref="AL134:AN134" si="444">+AL133/AL132</f>
        <v>0.12334613743064447</v>
      </c>
      <c r="AM134" s="42" t="e">
        <f t="shared" si="444"/>
        <v>#DIV/0!</v>
      </c>
      <c r="AN134" s="42" t="e">
        <f t="shared" si="444"/>
        <v>#DIV/0!</v>
      </c>
      <c r="AO134" s="42"/>
      <c r="AP134" s="42" t="e">
        <f>+AP133/AP132</f>
        <v>#DIV/0!</v>
      </c>
      <c r="AQ134" s="68">
        <f t="shared" ref="AQ134:AS134" si="445">+AQ133/AQ132</f>
        <v>0.20066152149944874</v>
      </c>
      <c r="AR134" s="42" t="e">
        <f t="shared" si="445"/>
        <v>#DIV/0!</v>
      </c>
      <c r="AS134" s="42" t="e">
        <f t="shared" si="445"/>
        <v>#DIV/0!</v>
      </c>
      <c r="AT134" s="42"/>
      <c r="AU134" s="42" t="e">
        <f>+AU133/AU132</f>
        <v>#DIV/0!</v>
      </c>
      <c r="AV134" s="42">
        <f t="shared" ref="AV134:AX134" si="446">+AV133/AV132</f>
        <v>0.20043336944745396</v>
      </c>
      <c r="AW134" s="42" t="e">
        <f t="shared" si="446"/>
        <v>#DIV/0!</v>
      </c>
      <c r="AX134" s="42" t="e">
        <f t="shared" si="446"/>
        <v>#DIV/0!</v>
      </c>
      <c r="AY134" s="58"/>
      <c r="AZ134" s="45" t="e">
        <f>AZ133/AZ132</f>
        <v>#DIV/0!</v>
      </c>
      <c r="BA134" s="58"/>
      <c r="BB134" s="45">
        <f>BB133/BB132</f>
        <v>0.14286751361161526</v>
      </c>
      <c r="BC134" s="58"/>
      <c r="BD134" s="59"/>
      <c r="BE134" s="58"/>
      <c r="BF134" s="59"/>
    </row>
    <row r="135" spans="1:58" s="44" customFormat="1" ht="11.25" outlineLevel="1">
      <c r="A135" s="54" t="s">
        <v>45</v>
      </c>
      <c r="B135" s="15"/>
      <c r="C135" s="40">
        <v>18</v>
      </c>
      <c r="D135" s="46"/>
      <c r="E135" s="46"/>
      <c r="F135" s="15"/>
      <c r="G135" s="15"/>
      <c r="H135" s="15">
        <v>8</v>
      </c>
      <c r="I135" s="15"/>
      <c r="J135" s="15"/>
      <c r="K135" s="15"/>
      <c r="L135" s="15"/>
      <c r="M135" s="15">
        <v>14</v>
      </c>
      <c r="N135" s="15"/>
      <c r="O135" s="15"/>
      <c r="P135" s="15"/>
      <c r="Q135" s="15"/>
      <c r="R135" s="15">
        <v>21</v>
      </c>
      <c r="S135" s="15"/>
      <c r="T135" s="15"/>
      <c r="U135" s="15"/>
      <c r="V135" s="15"/>
      <c r="W135" s="15">
        <v>19</v>
      </c>
      <c r="X135" s="15"/>
      <c r="Y135" s="15"/>
      <c r="Z135" s="15"/>
      <c r="AA135" s="15"/>
      <c r="AB135" s="15">
        <v>18</v>
      </c>
      <c r="AC135" s="15"/>
      <c r="AD135" s="15"/>
      <c r="AE135" s="15"/>
      <c r="AF135" s="15"/>
      <c r="AG135" s="40">
        <v>5</v>
      </c>
      <c r="AH135" s="15"/>
      <c r="AI135" s="15"/>
      <c r="AJ135" s="15"/>
      <c r="AK135" s="15"/>
      <c r="AL135" s="15">
        <v>14</v>
      </c>
      <c r="AM135" s="15"/>
      <c r="AN135" s="15"/>
      <c r="AO135" s="15"/>
      <c r="AP135" s="15"/>
      <c r="AQ135" s="40">
        <v>11</v>
      </c>
      <c r="AR135" s="15"/>
      <c r="AS135" s="15"/>
      <c r="AT135" s="15"/>
      <c r="AU135" s="15"/>
      <c r="AV135" s="46">
        <v>17</v>
      </c>
      <c r="AW135" s="46"/>
      <c r="AX135" s="46"/>
      <c r="AY135" s="40"/>
      <c r="AZ135" s="16" t="e">
        <f t="shared" ref="AZ135" si="447">AVERAGE(B135,G135,L135,Q135,V135,AA135,AF135,AK135,AP135,AU135)</f>
        <v>#DIV/0!</v>
      </c>
      <c r="BA135" s="40"/>
      <c r="BB135" s="16">
        <f t="shared" ref="BB135" si="448">AVERAGE(C135,H135,M135,R135,W135,AB135,AG135,AL135,AQ135,AV135)</f>
        <v>14.5</v>
      </c>
      <c r="BC135" s="40"/>
      <c r="BD135" s="57"/>
      <c r="BE135" s="40"/>
      <c r="BF135" s="57"/>
    </row>
    <row r="136" spans="1:58" s="60" customFormat="1" ht="11.25" outlineLevel="1">
      <c r="A136" s="54" t="s">
        <v>46</v>
      </c>
      <c r="B136" s="42" t="e">
        <f>+B135/B132</f>
        <v>#DIV/0!</v>
      </c>
      <c r="C136" s="42">
        <f>+C135/C132</f>
        <v>5.5487053020961772E-3</v>
      </c>
      <c r="D136" s="42" t="e">
        <f t="shared" ref="D136:E136" si="449">+D135/D132</f>
        <v>#DIV/0!</v>
      </c>
      <c r="E136" s="42" t="e">
        <f t="shared" si="449"/>
        <v>#DIV/0!</v>
      </c>
      <c r="F136" s="42"/>
      <c r="G136" s="42" t="e">
        <f>+G135/G132</f>
        <v>#DIV/0!</v>
      </c>
      <c r="H136" s="42">
        <f t="shared" ref="H136:J136" si="450">+H135/H132</f>
        <v>9.3348891481913644E-3</v>
      </c>
      <c r="I136" s="42" t="e">
        <f t="shared" si="450"/>
        <v>#DIV/0!</v>
      </c>
      <c r="J136" s="42" t="e">
        <f t="shared" si="450"/>
        <v>#DIV/0!</v>
      </c>
      <c r="K136" s="42"/>
      <c r="L136" s="42" t="e">
        <f>+L135/L132</f>
        <v>#DIV/0!</v>
      </c>
      <c r="M136" s="42">
        <f t="shared" ref="M136:O136" si="451">+M135/M132</f>
        <v>1.557285873192436E-2</v>
      </c>
      <c r="N136" s="42" t="e">
        <f t="shared" si="451"/>
        <v>#DIV/0!</v>
      </c>
      <c r="O136" s="42" t="e">
        <f t="shared" si="451"/>
        <v>#DIV/0!</v>
      </c>
      <c r="P136" s="42"/>
      <c r="Q136" s="42" t="e">
        <f>+Q135/Q132</f>
        <v>#DIV/0!</v>
      </c>
      <c r="R136" s="42">
        <f t="shared" ref="R136:T136" si="452">+R135/R132</f>
        <v>1.7355371900826446E-2</v>
      </c>
      <c r="S136" s="42" t="e">
        <f t="shared" si="452"/>
        <v>#DIV/0!</v>
      </c>
      <c r="T136" s="42" t="e">
        <f t="shared" si="452"/>
        <v>#DIV/0!</v>
      </c>
      <c r="U136" s="42"/>
      <c r="V136" s="42" t="e">
        <f>+V135/V132</f>
        <v>#DIV/0!</v>
      </c>
      <c r="W136" s="42">
        <f t="shared" ref="W136:Y136" si="453">+W135/W132</f>
        <v>9.2412451361867706E-3</v>
      </c>
      <c r="X136" s="42" t="e">
        <f t="shared" si="453"/>
        <v>#DIV/0!</v>
      </c>
      <c r="Y136" s="42" t="e">
        <f t="shared" si="453"/>
        <v>#DIV/0!</v>
      </c>
      <c r="Z136" s="42"/>
      <c r="AA136" s="42" t="e">
        <f>+AA135/AA132</f>
        <v>#DIV/0!</v>
      </c>
      <c r="AB136" s="42">
        <f t="shared" ref="AB136:AD136" si="454">+AB135/AB132</f>
        <v>1.8828451882845189E-2</v>
      </c>
      <c r="AC136" s="42" t="e">
        <f t="shared" si="454"/>
        <v>#DIV/0!</v>
      </c>
      <c r="AD136" s="42" t="e">
        <f t="shared" si="454"/>
        <v>#DIV/0!</v>
      </c>
      <c r="AE136" s="42"/>
      <c r="AF136" s="42" t="e">
        <f>+AF135/AF132</f>
        <v>#DIV/0!</v>
      </c>
      <c r="AG136" s="68">
        <f t="shared" ref="AG136:AI136" si="455">+AG135/AG132</f>
        <v>1.3157894736842105E-2</v>
      </c>
      <c r="AH136" s="42" t="e">
        <f t="shared" si="455"/>
        <v>#DIV/0!</v>
      </c>
      <c r="AI136" s="42" t="e">
        <f t="shared" si="455"/>
        <v>#DIV/0!</v>
      </c>
      <c r="AJ136" s="42"/>
      <c r="AK136" s="42" t="e">
        <f>+AK135/AK132</f>
        <v>#DIV/0!</v>
      </c>
      <c r="AL136" s="42">
        <f t="shared" ref="AL136:AN136" si="456">+AL135/AL132</f>
        <v>5.9752454118651302E-3</v>
      </c>
      <c r="AM136" s="42" t="e">
        <f t="shared" si="456"/>
        <v>#DIV/0!</v>
      </c>
      <c r="AN136" s="42" t="e">
        <f t="shared" si="456"/>
        <v>#DIV/0!</v>
      </c>
      <c r="AO136" s="42"/>
      <c r="AP136" s="42" t="e">
        <f>+AP135/AP132</f>
        <v>#DIV/0!</v>
      </c>
      <c r="AQ136" s="68">
        <f t="shared" ref="AQ136:AS136" si="457">+AQ135/AQ132</f>
        <v>1.2127894156560088E-2</v>
      </c>
      <c r="AR136" s="42" t="e">
        <f t="shared" si="457"/>
        <v>#DIV/0!</v>
      </c>
      <c r="AS136" s="42" t="e">
        <f t="shared" si="457"/>
        <v>#DIV/0!</v>
      </c>
      <c r="AT136" s="42"/>
      <c r="AU136" s="42" t="e">
        <f>+AU135/AU132</f>
        <v>#DIV/0!</v>
      </c>
      <c r="AV136" s="42">
        <f t="shared" ref="AV136:AX136" si="458">+AV135/AV132</f>
        <v>1.8418201516793065E-2</v>
      </c>
      <c r="AW136" s="42" t="e">
        <f t="shared" si="458"/>
        <v>#DIV/0!</v>
      </c>
      <c r="AX136" s="42" t="e">
        <f t="shared" si="458"/>
        <v>#DIV/0!</v>
      </c>
      <c r="AY136" s="58"/>
      <c r="AZ136" s="45" t="e">
        <f>AZ135/AZ132</f>
        <v>#DIV/0!</v>
      </c>
      <c r="BA136" s="58"/>
      <c r="BB136" s="45">
        <f>BB135/BB132</f>
        <v>1.0526315789473684E-2</v>
      </c>
      <c r="BC136" s="58"/>
      <c r="BD136" s="59"/>
      <c r="BE136" s="58"/>
      <c r="BF136" s="59"/>
    </row>
    <row r="137" spans="1:58" s="44" customFormat="1" ht="11.25" outlineLevel="1">
      <c r="A137" s="54" t="s">
        <v>47</v>
      </c>
      <c r="B137" s="15">
        <v>0</v>
      </c>
      <c r="C137" s="40">
        <v>13</v>
      </c>
      <c r="D137" s="46"/>
      <c r="E137" s="46"/>
      <c r="F137" s="15"/>
      <c r="G137" s="15"/>
      <c r="H137" s="15">
        <v>2</v>
      </c>
      <c r="I137" s="15"/>
      <c r="J137" s="15"/>
      <c r="K137" s="15"/>
      <c r="L137" s="15"/>
      <c r="M137" s="15">
        <v>2</v>
      </c>
      <c r="N137" s="15"/>
      <c r="O137" s="15"/>
      <c r="P137" s="15"/>
      <c r="Q137" s="15"/>
      <c r="R137" s="15">
        <v>3</v>
      </c>
      <c r="S137" s="15"/>
      <c r="T137" s="15"/>
      <c r="U137" s="15"/>
      <c r="V137" s="15"/>
      <c r="W137" s="15">
        <v>7</v>
      </c>
      <c r="X137" s="15"/>
      <c r="Y137" s="15"/>
      <c r="Z137" s="15"/>
      <c r="AA137" s="15"/>
      <c r="AB137" s="15">
        <v>4</v>
      </c>
      <c r="AC137" s="15"/>
      <c r="AD137" s="15"/>
      <c r="AE137" s="15"/>
      <c r="AF137" s="15"/>
      <c r="AG137" s="40">
        <v>4</v>
      </c>
      <c r="AH137" s="15"/>
      <c r="AI137" s="15"/>
      <c r="AJ137" s="15"/>
      <c r="AK137" s="15"/>
      <c r="AL137" s="15">
        <v>10</v>
      </c>
      <c r="AM137" s="15"/>
      <c r="AN137" s="15"/>
      <c r="AO137" s="15"/>
      <c r="AP137" s="15"/>
      <c r="AQ137" s="40">
        <v>0</v>
      </c>
      <c r="AR137" s="15"/>
      <c r="AS137" s="15"/>
      <c r="AT137" s="15"/>
      <c r="AU137" s="15"/>
      <c r="AV137" s="46">
        <v>3</v>
      </c>
      <c r="AW137" s="46"/>
      <c r="AX137" s="46"/>
      <c r="AY137" s="40"/>
      <c r="AZ137" s="16">
        <f t="shared" ref="AZ137" si="459">AVERAGE(B137,G137,L137,Q137,V137,AA137,AF137,AK137,AP137,AU137)</f>
        <v>0</v>
      </c>
      <c r="BA137" s="40"/>
      <c r="BB137" s="16">
        <f t="shared" ref="BB137" si="460">AVERAGE(C137,H137,M137,R137,W137,AB137,AG137,AL137,AQ137,AV137)</f>
        <v>4.8</v>
      </c>
      <c r="BC137" s="40"/>
      <c r="BD137" s="57"/>
      <c r="BE137" s="40"/>
      <c r="BF137" s="57"/>
    </row>
    <row r="138" spans="1:58" s="60" customFormat="1" ht="11.25" outlineLevel="1">
      <c r="A138" s="54" t="s">
        <v>48</v>
      </c>
      <c r="B138" s="42" t="e">
        <f>+B137/B132</f>
        <v>#DIV/0!</v>
      </c>
      <c r="C138" s="42">
        <f>+C137/C132</f>
        <v>4.0073982737361281E-3</v>
      </c>
      <c r="D138" s="42" t="e">
        <f t="shared" ref="D138:E138" si="461">+D137/D132</f>
        <v>#DIV/0!</v>
      </c>
      <c r="E138" s="42" t="e">
        <f t="shared" si="461"/>
        <v>#DIV/0!</v>
      </c>
      <c r="F138" s="42"/>
      <c r="G138" s="42" t="e">
        <f>+G137/G132</f>
        <v>#DIV/0!</v>
      </c>
      <c r="H138" s="42">
        <f t="shared" ref="H138:J138" si="462">+H137/H132</f>
        <v>2.3337222870478411E-3</v>
      </c>
      <c r="I138" s="42" t="e">
        <f t="shared" si="462"/>
        <v>#DIV/0!</v>
      </c>
      <c r="J138" s="42" t="e">
        <f t="shared" si="462"/>
        <v>#DIV/0!</v>
      </c>
      <c r="K138" s="42"/>
      <c r="L138" s="42" t="e">
        <f>+L137/L132</f>
        <v>#DIV/0!</v>
      </c>
      <c r="M138" s="42">
        <f t="shared" ref="M138:O138" si="463">+M137/M132</f>
        <v>2.2246941045606229E-3</v>
      </c>
      <c r="N138" s="42" t="e">
        <f t="shared" si="463"/>
        <v>#DIV/0!</v>
      </c>
      <c r="O138" s="42" t="e">
        <f t="shared" si="463"/>
        <v>#DIV/0!</v>
      </c>
      <c r="P138" s="42"/>
      <c r="Q138" s="42" t="e">
        <f>+Q137/Q132</f>
        <v>#DIV/0!</v>
      </c>
      <c r="R138" s="42">
        <f t="shared" ref="R138:T138" si="464">+R137/R132</f>
        <v>2.4793388429752068E-3</v>
      </c>
      <c r="S138" s="42" t="e">
        <f t="shared" si="464"/>
        <v>#DIV/0!</v>
      </c>
      <c r="T138" s="42" t="e">
        <f t="shared" si="464"/>
        <v>#DIV/0!</v>
      </c>
      <c r="U138" s="42"/>
      <c r="V138" s="42" t="e">
        <f>+V137/V132</f>
        <v>#DIV/0!</v>
      </c>
      <c r="W138" s="42">
        <f t="shared" ref="W138:Y138" si="465">+W137/W132</f>
        <v>3.4046692607003892E-3</v>
      </c>
      <c r="X138" s="42" t="e">
        <f t="shared" si="465"/>
        <v>#DIV/0!</v>
      </c>
      <c r="Y138" s="42" t="e">
        <f t="shared" si="465"/>
        <v>#DIV/0!</v>
      </c>
      <c r="Z138" s="42"/>
      <c r="AA138" s="42" t="e">
        <f>+AA137/AA132</f>
        <v>#DIV/0!</v>
      </c>
      <c r="AB138" s="42">
        <f t="shared" ref="AB138:AD138" si="466">+AB137/AB132</f>
        <v>4.1841004184100415E-3</v>
      </c>
      <c r="AC138" s="42" t="e">
        <f t="shared" si="466"/>
        <v>#DIV/0!</v>
      </c>
      <c r="AD138" s="42" t="e">
        <f t="shared" si="466"/>
        <v>#DIV/0!</v>
      </c>
      <c r="AE138" s="42"/>
      <c r="AF138" s="42" t="e">
        <f>+AF137/AF132</f>
        <v>#DIV/0!</v>
      </c>
      <c r="AG138" s="58">
        <f t="shared" ref="AG138:AI138" si="467">+AG137/AG132</f>
        <v>1.0526315789473684E-2</v>
      </c>
      <c r="AH138" s="42" t="e">
        <f t="shared" si="467"/>
        <v>#DIV/0!</v>
      </c>
      <c r="AI138" s="42" t="e">
        <f t="shared" si="467"/>
        <v>#DIV/0!</v>
      </c>
      <c r="AJ138" s="42"/>
      <c r="AK138" s="42" t="e">
        <f>+AK137/AK132</f>
        <v>#DIV/0!</v>
      </c>
      <c r="AL138" s="42">
        <f t="shared" ref="AL138:AN138" si="468">+AL137/AL132</f>
        <v>4.268032437046522E-3</v>
      </c>
      <c r="AM138" s="42" t="e">
        <f t="shared" si="468"/>
        <v>#DIV/0!</v>
      </c>
      <c r="AN138" s="42" t="e">
        <f t="shared" si="468"/>
        <v>#DIV/0!</v>
      </c>
      <c r="AO138" s="42"/>
      <c r="AP138" s="42" t="e">
        <f>+AP137/AP132</f>
        <v>#DIV/0!</v>
      </c>
      <c r="AQ138" s="58">
        <f t="shared" ref="AQ138:AS138" si="469">+AQ137/AQ132</f>
        <v>0</v>
      </c>
      <c r="AR138" s="42" t="e">
        <f t="shared" si="469"/>
        <v>#DIV/0!</v>
      </c>
      <c r="AS138" s="42" t="e">
        <f t="shared" si="469"/>
        <v>#DIV/0!</v>
      </c>
      <c r="AT138" s="42"/>
      <c r="AU138" s="42" t="e">
        <f>+AU137/AU132</f>
        <v>#DIV/0!</v>
      </c>
      <c r="AV138" s="42">
        <f t="shared" ref="AV138:AX138" si="470">+AV137/AV132</f>
        <v>3.2502708559046588E-3</v>
      </c>
      <c r="AW138" s="42" t="e">
        <f t="shared" si="470"/>
        <v>#DIV/0!</v>
      </c>
      <c r="AX138" s="42" t="e">
        <f t="shared" si="470"/>
        <v>#DIV/0!</v>
      </c>
      <c r="AY138" s="58"/>
      <c r="AZ138" s="45" t="e">
        <f>AZ137/AZ132</f>
        <v>#DIV/0!</v>
      </c>
      <c r="BA138" s="58"/>
      <c r="BB138" s="45">
        <f>BB137/BB132</f>
        <v>3.4845735027223229E-3</v>
      </c>
      <c r="BC138" s="58"/>
      <c r="BD138" s="59"/>
      <c r="BE138" s="58"/>
      <c r="BF138" s="59"/>
    </row>
    <row r="139" spans="1:58" s="64" customFormat="1" ht="11.25" outlineLevel="1">
      <c r="A139" s="54" t="s">
        <v>49</v>
      </c>
      <c r="B139" s="46">
        <v>0</v>
      </c>
      <c r="C139" s="61">
        <v>0</v>
      </c>
      <c r="D139" s="46"/>
      <c r="E139" s="46"/>
      <c r="F139" s="46"/>
      <c r="G139" s="46"/>
      <c r="H139" s="46">
        <v>0</v>
      </c>
      <c r="I139" s="46"/>
      <c r="J139" s="46"/>
      <c r="K139" s="46"/>
      <c r="L139" s="46"/>
      <c r="M139" s="46">
        <v>3</v>
      </c>
      <c r="N139" s="46"/>
      <c r="O139" s="46"/>
      <c r="P139" s="46"/>
      <c r="Q139" s="46"/>
      <c r="R139" s="46">
        <v>2</v>
      </c>
      <c r="S139" s="46"/>
      <c r="T139" s="46"/>
      <c r="U139" s="46"/>
      <c r="V139" s="46"/>
      <c r="W139" s="46">
        <v>3</v>
      </c>
      <c r="X139" s="46"/>
      <c r="Y139" s="46"/>
      <c r="Z139" s="46"/>
      <c r="AA139" s="46"/>
      <c r="AB139" s="46">
        <v>5</v>
      </c>
      <c r="AC139" s="46"/>
      <c r="AD139" s="46"/>
      <c r="AE139" s="46"/>
      <c r="AF139" s="46"/>
      <c r="AG139" s="61">
        <v>1</v>
      </c>
      <c r="AH139" s="46"/>
      <c r="AI139" s="46"/>
      <c r="AJ139" s="46"/>
      <c r="AK139" s="46"/>
      <c r="AL139" s="46">
        <v>4</v>
      </c>
      <c r="AM139" s="46"/>
      <c r="AN139" s="46"/>
      <c r="AO139" s="46"/>
      <c r="AP139" s="46"/>
      <c r="AQ139" s="61">
        <v>1</v>
      </c>
      <c r="AR139" s="46"/>
      <c r="AS139" s="46"/>
      <c r="AT139" s="46"/>
      <c r="AU139" s="46"/>
      <c r="AV139" s="46">
        <v>4</v>
      </c>
      <c r="AW139" s="46"/>
      <c r="AX139" s="46"/>
      <c r="AY139" s="62"/>
      <c r="AZ139" s="16">
        <f t="shared" ref="AZ139:AZ140" si="471">AVERAGE(B139,G139,L139,Q139,V139,AA139,AF139,AK139,AP139,AU139)</f>
        <v>0</v>
      </c>
      <c r="BA139" s="62"/>
      <c r="BB139" s="16">
        <f t="shared" ref="BB139:BB140" si="472">AVERAGE(C139,H139,M139,R139,W139,AB139,AG139,AL139,AQ139,AV139)</f>
        <v>2.2999999999999998</v>
      </c>
      <c r="BC139" s="62"/>
      <c r="BD139" s="63"/>
      <c r="BE139" s="62"/>
      <c r="BF139" s="63"/>
    </row>
    <row r="140" spans="1:58" s="17" customFormat="1" ht="11.25">
      <c r="A140" s="47" t="s">
        <v>50</v>
      </c>
      <c r="B140" s="48">
        <v>0</v>
      </c>
      <c r="C140" s="49">
        <v>0</v>
      </c>
      <c r="D140" s="49"/>
      <c r="E140" s="49"/>
      <c r="F140" s="48"/>
      <c r="G140" s="48"/>
      <c r="H140" s="48">
        <v>0</v>
      </c>
      <c r="I140" s="48"/>
      <c r="J140" s="48"/>
      <c r="K140" s="48"/>
      <c r="L140" s="48"/>
      <c r="M140" s="48">
        <v>90</v>
      </c>
      <c r="N140" s="48"/>
      <c r="O140" s="48"/>
      <c r="P140" s="48"/>
      <c r="Q140" s="48"/>
      <c r="R140" s="48">
        <v>275</v>
      </c>
      <c r="S140" s="48"/>
      <c r="T140" s="48"/>
      <c r="U140" s="48"/>
      <c r="V140" s="48"/>
      <c r="W140" s="48">
        <v>220</v>
      </c>
      <c r="X140" s="48"/>
      <c r="Y140" s="48"/>
      <c r="Z140" s="48"/>
      <c r="AA140" s="48"/>
      <c r="AB140" s="48">
        <v>600</v>
      </c>
      <c r="AC140" s="48"/>
      <c r="AD140" s="48"/>
      <c r="AE140" s="48"/>
      <c r="AF140" s="48"/>
      <c r="AG140" s="48">
        <v>100</v>
      </c>
      <c r="AH140" s="48"/>
      <c r="AI140" s="48"/>
      <c r="AJ140" s="48"/>
      <c r="AK140" s="48"/>
      <c r="AL140" s="48">
        <v>370</v>
      </c>
      <c r="AM140" s="48"/>
      <c r="AN140" s="48"/>
      <c r="AO140" s="48"/>
      <c r="AP140" s="48"/>
      <c r="AQ140" s="48">
        <v>15</v>
      </c>
      <c r="AR140" s="48"/>
      <c r="AS140" s="48"/>
      <c r="AT140" s="48"/>
      <c r="AU140" s="48"/>
      <c r="AV140" s="49">
        <v>375</v>
      </c>
      <c r="AW140" s="49"/>
      <c r="AX140" s="49"/>
      <c r="AY140" s="49"/>
      <c r="AZ140" s="27">
        <f t="shared" si="471"/>
        <v>0</v>
      </c>
      <c r="BA140" s="79"/>
      <c r="BB140" s="27">
        <f t="shared" si="472"/>
        <v>204.5</v>
      </c>
      <c r="BC140" s="15"/>
      <c r="BD140" s="16"/>
      <c r="BE140" s="15"/>
      <c r="BF140" s="16"/>
    </row>
    <row r="141" spans="1:58" s="51" customFormat="1" ht="11.25">
      <c r="A141" s="54" t="s">
        <v>51</v>
      </c>
      <c r="B141" s="42" t="e">
        <f>+B139/B132</f>
        <v>#DIV/0!</v>
      </c>
      <c r="C141" s="33">
        <f>+C139/C132</f>
        <v>0</v>
      </c>
      <c r="D141" s="42" t="e">
        <f t="shared" ref="D141:E141" si="473">+D139/D132</f>
        <v>#DIV/0!</v>
      </c>
      <c r="E141" s="42" t="e">
        <f t="shared" si="473"/>
        <v>#DIV/0!</v>
      </c>
      <c r="F141" s="42"/>
      <c r="G141" s="42" t="e">
        <f>+G139/G132</f>
        <v>#DIV/0!</v>
      </c>
      <c r="H141" s="42">
        <f t="shared" ref="H141:J141" si="474">+H139/H132</f>
        <v>0</v>
      </c>
      <c r="I141" s="42" t="e">
        <f t="shared" si="474"/>
        <v>#DIV/0!</v>
      </c>
      <c r="J141" s="42" t="e">
        <f t="shared" si="474"/>
        <v>#DIV/0!</v>
      </c>
      <c r="K141" s="42"/>
      <c r="L141" s="42" t="e">
        <f>+L139/L132</f>
        <v>#DIV/0!</v>
      </c>
      <c r="M141" s="42">
        <f t="shared" ref="M141:O141" si="475">+M139/M132</f>
        <v>3.3370411568409346E-3</v>
      </c>
      <c r="N141" s="42" t="e">
        <f t="shared" si="475"/>
        <v>#DIV/0!</v>
      </c>
      <c r="O141" s="42" t="e">
        <f t="shared" si="475"/>
        <v>#DIV/0!</v>
      </c>
      <c r="P141" s="42"/>
      <c r="Q141" s="42" t="e">
        <f>+Q139/Q132</f>
        <v>#DIV/0!</v>
      </c>
      <c r="R141" s="42">
        <f t="shared" ref="R141:T141" si="476">+R139/R132</f>
        <v>1.652892561983471E-3</v>
      </c>
      <c r="S141" s="42" t="e">
        <f t="shared" si="476"/>
        <v>#DIV/0!</v>
      </c>
      <c r="T141" s="42" t="e">
        <f t="shared" si="476"/>
        <v>#DIV/0!</v>
      </c>
      <c r="U141" s="42"/>
      <c r="V141" s="42" t="e">
        <f>+V139/V132</f>
        <v>#DIV/0!</v>
      </c>
      <c r="W141" s="42">
        <f t="shared" ref="W141:Y141" si="477">+W139/W132</f>
        <v>1.4591439688715954E-3</v>
      </c>
      <c r="X141" s="42" t="e">
        <f t="shared" si="477"/>
        <v>#DIV/0!</v>
      </c>
      <c r="Y141" s="42" t="e">
        <f t="shared" si="477"/>
        <v>#DIV/0!</v>
      </c>
      <c r="Z141" s="42"/>
      <c r="AA141" s="42" t="e">
        <f>+AA139/AA132</f>
        <v>#DIV/0!</v>
      </c>
      <c r="AB141" s="42">
        <f t="shared" ref="AB141:AD141" si="478">+AB139/AB132</f>
        <v>5.2301255230125521E-3</v>
      </c>
      <c r="AC141" s="42" t="e">
        <f t="shared" si="478"/>
        <v>#DIV/0!</v>
      </c>
      <c r="AD141" s="42" t="e">
        <f t="shared" si="478"/>
        <v>#DIV/0!</v>
      </c>
      <c r="AE141" s="42"/>
      <c r="AF141" s="42" t="e">
        <f>+AF139/AF132</f>
        <v>#DIV/0!</v>
      </c>
      <c r="AG141" s="33">
        <f t="shared" ref="AG141:AI141" si="479">+AG139/AG132</f>
        <v>2.631578947368421E-3</v>
      </c>
      <c r="AH141" s="42" t="e">
        <f t="shared" si="479"/>
        <v>#DIV/0!</v>
      </c>
      <c r="AI141" s="42" t="e">
        <f t="shared" si="479"/>
        <v>#DIV/0!</v>
      </c>
      <c r="AJ141" s="42"/>
      <c r="AK141" s="42" t="e">
        <f>+AK139/AK132</f>
        <v>#DIV/0!</v>
      </c>
      <c r="AL141" s="42">
        <f t="shared" ref="AL141:AN141" si="480">+AL139/AL132</f>
        <v>1.7072129748186087E-3</v>
      </c>
      <c r="AM141" s="42" t="e">
        <f t="shared" si="480"/>
        <v>#DIV/0!</v>
      </c>
      <c r="AN141" s="42" t="e">
        <f t="shared" si="480"/>
        <v>#DIV/0!</v>
      </c>
      <c r="AO141" s="42"/>
      <c r="AP141" s="42" t="e">
        <f>+AP139/AP132</f>
        <v>#DIV/0!</v>
      </c>
      <c r="AQ141" s="33">
        <f t="shared" ref="AQ141:AS141" si="481">+AQ139/AQ132</f>
        <v>1.1025358324145535E-3</v>
      </c>
      <c r="AR141" s="42" t="e">
        <f t="shared" si="481"/>
        <v>#DIV/0!</v>
      </c>
      <c r="AS141" s="42" t="e">
        <f t="shared" si="481"/>
        <v>#DIV/0!</v>
      </c>
      <c r="AT141" s="42"/>
      <c r="AU141" s="42" t="e">
        <f>+AU139/AU132</f>
        <v>#DIV/0!</v>
      </c>
      <c r="AV141" s="42">
        <f t="shared" ref="AV141:AX141" si="482">+AV139/AV132</f>
        <v>4.3336944745395447E-3</v>
      </c>
      <c r="AW141" s="42" t="e">
        <f t="shared" si="482"/>
        <v>#DIV/0!</v>
      </c>
      <c r="AX141" s="42" t="e">
        <f t="shared" si="482"/>
        <v>#DIV/0!</v>
      </c>
      <c r="AY141" s="33"/>
      <c r="AZ141" s="45" t="e">
        <f>AZ139/AZ132</f>
        <v>#DIV/0!</v>
      </c>
      <c r="BA141" s="33"/>
      <c r="BB141" s="45">
        <f>BB139/BB132</f>
        <v>1.6696914700544464E-3</v>
      </c>
      <c r="BC141" s="33"/>
      <c r="BD141" s="45" t="s">
        <v>12</v>
      </c>
      <c r="BE141" s="33"/>
      <c r="BF141" s="45" t="s">
        <v>12</v>
      </c>
    </row>
    <row r="142" spans="1:58" s="54" customFormat="1" ht="11.25" outlineLevel="1">
      <c r="B142" s="40"/>
      <c r="C142" s="40"/>
      <c r="D142" s="40"/>
      <c r="E142" s="40"/>
      <c r="F142" s="65"/>
      <c r="G142" s="46"/>
      <c r="H142" s="66"/>
      <c r="I142" s="66"/>
      <c r="J142" s="40"/>
      <c r="L142" s="46"/>
      <c r="M142" s="40"/>
      <c r="N142" s="40"/>
      <c r="O142" s="40"/>
      <c r="Q142" s="46"/>
      <c r="R142" s="40"/>
      <c r="S142" s="40"/>
      <c r="T142" s="40"/>
      <c r="U142" s="65"/>
      <c r="V142" s="46"/>
      <c r="W142" s="66"/>
      <c r="X142" s="66"/>
      <c r="Y142" s="66"/>
      <c r="Z142" s="65"/>
      <c r="AA142" s="46"/>
      <c r="AB142" s="40"/>
      <c r="AC142" s="40"/>
      <c r="AD142" s="40"/>
      <c r="AF142" s="46"/>
      <c r="AG142" s="40"/>
      <c r="AH142" s="40"/>
      <c r="AI142" s="40"/>
      <c r="AK142" s="46"/>
      <c r="AL142" s="40"/>
      <c r="AM142" s="40"/>
      <c r="AN142" s="40"/>
      <c r="AO142" s="65"/>
      <c r="AP142" s="46"/>
      <c r="AQ142" s="40"/>
      <c r="AR142" s="40"/>
      <c r="AS142" s="40"/>
      <c r="AU142" s="46"/>
      <c r="AV142" s="40"/>
      <c r="AW142" s="40"/>
      <c r="AX142" s="40"/>
      <c r="AY142" s="65"/>
      <c r="AZ142" s="56"/>
      <c r="BA142" s="55"/>
      <c r="BB142" s="56"/>
      <c r="BC142" s="55"/>
      <c r="BD142" s="56"/>
      <c r="BE142" s="55"/>
      <c r="BF142" s="56"/>
    </row>
    <row r="143" spans="1:58" s="17" customFormat="1">
      <c r="A143" s="91" t="s">
        <v>59</v>
      </c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3"/>
      <c r="AW143" s="93"/>
      <c r="AX143" s="93"/>
      <c r="AY143" s="15"/>
      <c r="AZ143" s="16"/>
      <c r="BA143" s="15"/>
      <c r="BB143" s="16"/>
      <c r="BC143" s="15"/>
      <c r="BD143" s="16"/>
      <c r="BE143" s="15"/>
      <c r="BF143" s="16"/>
    </row>
    <row r="144" spans="1:58" s="54" customFormat="1" ht="11.25" outlineLevel="1">
      <c r="A144" s="54" t="s">
        <v>42</v>
      </c>
      <c r="B144" s="15"/>
      <c r="C144" s="55">
        <v>1</v>
      </c>
      <c r="D144" s="46"/>
      <c r="E144" s="46"/>
      <c r="F144" s="15"/>
      <c r="G144" s="15"/>
      <c r="H144" s="15">
        <v>0</v>
      </c>
      <c r="I144" s="15"/>
      <c r="J144" s="15"/>
      <c r="K144" s="15"/>
      <c r="L144" s="15"/>
      <c r="M144" s="15">
        <v>10</v>
      </c>
      <c r="N144" s="15"/>
      <c r="O144" s="15"/>
      <c r="P144" s="15"/>
      <c r="Q144" s="15"/>
      <c r="R144" s="15">
        <v>2</v>
      </c>
      <c r="S144" s="15"/>
      <c r="T144" s="15"/>
      <c r="U144" s="15"/>
      <c r="V144" s="15"/>
      <c r="W144" s="15">
        <v>5</v>
      </c>
      <c r="X144" s="15"/>
      <c r="Y144" s="15"/>
      <c r="Z144" s="15"/>
      <c r="AA144" s="15"/>
      <c r="AB144" s="15">
        <v>11</v>
      </c>
      <c r="AC144" s="15"/>
      <c r="AD144" s="15"/>
      <c r="AE144" s="15"/>
      <c r="AF144" s="15"/>
      <c r="AG144" s="55">
        <v>1</v>
      </c>
      <c r="AH144" s="15"/>
      <c r="AI144" s="15"/>
      <c r="AJ144" s="15"/>
      <c r="AK144" s="15"/>
      <c r="AL144" s="15">
        <v>10</v>
      </c>
      <c r="AM144" s="15"/>
      <c r="AN144" s="15"/>
      <c r="AO144" s="15"/>
      <c r="AP144" s="15"/>
      <c r="AQ144" s="55">
        <v>3</v>
      </c>
      <c r="AR144" s="15"/>
      <c r="AS144" s="15"/>
      <c r="AT144" s="15"/>
      <c r="AU144" s="15"/>
      <c r="AV144" s="46">
        <v>2</v>
      </c>
      <c r="AW144" s="46"/>
      <c r="AX144" s="46"/>
      <c r="AY144" s="55"/>
      <c r="AZ144" s="16" t="e">
        <f t="shared" ref="AZ144:AZ145" si="483">AVERAGE(B144,G144,L144,Q144,V144,AA144,AF144,AK144,AP144,AU144)</f>
        <v>#DIV/0!</v>
      </c>
      <c r="BA144" s="55"/>
      <c r="BB144" s="16">
        <f t="shared" ref="BB144:BB145" si="484">AVERAGE(C144,H144,M144,R144,W144,AB144,AG144,AL144,AQ144,AV144)</f>
        <v>4.5</v>
      </c>
      <c r="BC144" s="55"/>
      <c r="BD144" s="56"/>
      <c r="BE144" s="55"/>
      <c r="BF144" s="56"/>
    </row>
    <row r="145" spans="1:58" s="44" customFormat="1" ht="11.25" outlineLevel="1">
      <c r="A145" s="54" t="s">
        <v>43</v>
      </c>
      <c r="B145" s="15"/>
      <c r="C145" s="40">
        <v>0</v>
      </c>
      <c r="D145" s="46"/>
      <c r="E145" s="46"/>
      <c r="F145" s="15"/>
      <c r="G145" s="15"/>
      <c r="H145" s="15">
        <v>0</v>
      </c>
      <c r="I145" s="15"/>
      <c r="J145" s="15"/>
      <c r="K145" s="15"/>
      <c r="L145" s="15"/>
      <c r="M145" s="15">
        <v>6</v>
      </c>
      <c r="N145" s="15"/>
      <c r="O145" s="15"/>
      <c r="P145" s="15"/>
      <c r="Q145" s="15"/>
      <c r="R145" s="15">
        <v>0</v>
      </c>
      <c r="S145" s="15"/>
      <c r="T145" s="15"/>
      <c r="U145" s="15"/>
      <c r="V145" s="15"/>
      <c r="W145" s="15">
        <v>2</v>
      </c>
      <c r="X145" s="15"/>
      <c r="Y145" s="15"/>
      <c r="Z145" s="15"/>
      <c r="AA145" s="15"/>
      <c r="AB145" s="15">
        <v>6</v>
      </c>
      <c r="AC145" s="15"/>
      <c r="AD145" s="15"/>
      <c r="AE145" s="15"/>
      <c r="AF145" s="15"/>
      <c r="AG145" s="40">
        <v>1</v>
      </c>
      <c r="AH145" s="15"/>
      <c r="AI145" s="15"/>
      <c r="AJ145" s="15"/>
      <c r="AK145" s="15"/>
      <c r="AL145" s="15">
        <v>3</v>
      </c>
      <c r="AM145" s="15"/>
      <c r="AN145" s="15"/>
      <c r="AO145" s="15"/>
      <c r="AP145" s="15"/>
      <c r="AQ145" s="40">
        <v>0</v>
      </c>
      <c r="AR145" s="15"/>
      <c r="AS145" s="15"/>
      <c r="AT145" s="15"/>
      <c r="AU145" s="15"/>
      <c r="AV145" s="46">
        <v>0</v>
      </c>
      <c r="AW145" s="46"/>
      <c r="AX145" s="46"/>
      <c r="AY145" s="40"/>
      <c r="AZ145" s="16" t="e">
        <f t="shared" si="483"/>
        <v>#DIV/0!</v>
      </c>
      <c r="BA145" s="40"/>
      <c r="BB145" s="16">
        <f t="shared" si="484"/>
        <v>1.8</v>
      </c>
      <c r="BC145" s="40"/>
      <c r="BD145" s="57"/>
      <c r="BE145" s="40"/>
      <c r="BF145" s="57"/>
    </row>
    <row r="146" spans="1:58" s="60" customFormat="1" ht="11.25" outlineLevel="1">
      <c r="A146" s="54" t="s">
        <v>44</v>
      </c>
      <c r="B146" s="42" t="e">
        <f>+B145/B144</f>
        <v>#DIV/0!</v>
      </c>
      <c r="C146" s="58">
        <f>+C145/C144</f>
        <v>0</v>
      </c>
      <c r="D146" s="42" t="e">
        <f t="shared" ref="D146:E146" si="485">+D145/D144</f>
        <v>#DIV/0!</v>
      </c>
      <c r="E146" s="42" t="e">
        <f t="shared" si="485"/>
        <v>#DIV/0!</v>
      </c>
      <c r="F146" s="42"/>
      <c r="G146" s="42" t="e">
        <f>+G145/G144</f>
        <v>#DIV/0!</v>
      </c>
      <c r="H146" s="42" t="e">
        <f t="shared" ref="H146:J146" si="486">+H145/H144</f>
        <v>#DIV/0!</v>
      </c>
      <c r="I146" s="42" t="e">
        <f t="shared" si="486"/>
        <v>#DIV/0!</v>
      </c>
      <c r="J146" s="42" t="e">
        <f t="shared" si="486"/>
        <v>#DIV/0!</v>
      </c>
      <c r="K146" s="42"/>
      <c r="L146" s="42" t="e">
        <f>+L145/L144</f>
        <v>#DIV/0!</v>
      </c>
      <c r="M146" s="42">
        <f t="shared" ref="M146:O146" si="487">+M145/M144</f>
        <v>0.6</v>
      </c>
      <c r="N146" s="42" t="e">
        <f t="shared" si="487"/>
        <v>#DIV/0!</v>
      </c>
      <c r="O146" s="42" t="e">
        <f t="shared" si="487"/>
        <v>#DIV/0!</v>
      </c>
      <c r="P146" s="42"/>
      <c r="Q146" s="42" t="e">
        <f>+Q145/Q144</f>
        <v>#DIV/0!</v>
      </c>
      <c r="R146" s="42">
        <f t="shared" ref="R146:T146" si="488">+R145/R144</f>
        <v>0</v>
      </c>
      <c r="S146" s="42" t="e">
        <f t="shared" si="488"/>
        <v>#DIV/0!</v>
      </c>
      <c r="T146" s="42" t="e">
        <f t="shared" si="488"/>
        <v>#DIV/0!</v>
      </c>
      <c r="U146" s="42"/>
      <c r="V146" s="42" t="e">
        <f>+V145/V144</f>
        <v>#DIV/0!</v>
      </c>
      <c r="W146" s="42">
        <f t="shared" ref="W146:Y146" si="489">+W145/W144</f>
        <v>0.4</v>
      </c>
      <c r="X146" s="42" t="e">
        <f t="shared" si="489"/>
        <v>#DIV/0!</v>
      </c>
      <c r="Y146" s="42" t="e">
        <f t="shared" si="489"/>
        <v>#DIV/0!</v>
      </c>
      <c r="Z146" s="42"/>
      <c r="AA146" s="42" t="e">
        <f>+AA145/AA144</f>
        <v>#DIV/0!</v>
      </c>
      <c r="AB146" s="42">
        <f t="shared" ref="AB146:AD146" si="490">+AB145/AB144</f>
        <v>0.54545454545454541</v>
      </c>
      <c r="AC146" s="42" t="e">
        <f t="shared" si="490"/>
        <v>#DIV/0!</v>
      </c>
      <c r="AD146" s="42" t="e">
        <f t="shared" si="490"/>
        <v>#DIV/0!</v>
      </c>
      <c r="AE146" s="42"/>
      <c r="AF146" s="42" t="e">
        <f>+AF145/AF144</f>
        <v>#DIV/0!</v>
      </c>
      <c r="AG146" s="68">
        <f t="shared" ref="AG146:AI146" si="491">+AG145/AG144</f>
        <v>1</v>
      </c>
      <c r="AH146" s="42" t="e">
        <f t="shared" si="491"/>
        <v>#DIV/0!</v>
      </c>
      <c r="AI146" s="42" t="e">
        <f t="shared" si="491"/>
        <v>#DIV/0!</v>
      </c>
      <c r="AJ146" s="42"/>
      <c r="AK146" s="42" t="e">
        <f>+AK145/AK144</f>
        <v>#DIV/0!</v>
      </c>
      <c r="AL146" s="42">
        <f t="shared" ref="AL146:AN146" si="492">+AL145/AL144</f>
        <v>0.3</v>
      </c>
      <c r="AM146" s="42" t="e">
        <f t="shared" si="492"/>
        <v>#DIV/0!</v>
      </c>
      <c r="AN146" s="42" t="e">
        <f t="shared" si="492"/>
        <v>#DIV/0!</v>
      </c>
      <c r="AO146" s="42"/>
      <c r="AP146" s="42" t="e">
        <f>+AP145/AP144</f>
        <v>#DIV/0!</v>
      </c>
      <c r="AQ146" s="68">
        <f t="shared" ref="AQ146:AS146" si="493">+AQ145/AQ144</f>
        <v>0</v>
      </c>
      <c r="AR146" s="42" t="e">
        <f t="shared" si="493"/>
        <v>#DIV/0!</v>
      </c>
      <c r="AS146" s="42" t="e">
        <f t="shared" si="493"/>
        <v>#DIV/0!</v>
      </c>
      <c r="AT146" s="42"/>
      <c r="AU146" s="42" t="e">
        <f>+AU145/AU144</f>
        <v>#DIV/0!</v>
      </c>
      <c r="AV146" s="42">
        <f t="shared" ref="AV146:AX146" si="494">+AV145/AV144</f>
        <v>0</v>
      </c>
      <c r="AW146" s="42" t="e">
        <f t="shared" si="494"/>
        <v>#DIV/0!</v>
      </c>
      <c r="AX146" s="42" t="e">
        <f t="shared" si="494"/>
        <v>#DIV/0!</v>
      </c>
      <c r="AY146" s="58"/>
      <c r="AZ146" s="45" t="e">
        <f>AZ145/AZ144</f>
        <v>#DIV/0!</v>
      </c>
      <c r="BA146" s="58"/>
      <c r="BB146" s="45">
        <f>BB145/BB144</f>
        <v>0.4</v>
      </c>
      <c r="BC146" s="58"/>
      <c r="BD146" s="59"/>
      <c r="BE146" s="58"/>
      <c r="BF146" s="59"/>
    </row>
    <row r="147" spans="1:58" s="44" customFormat="1" ht="11.25" outlineLevel="1">
      <c r="A147" s="54" t="s">
        <v>45</v>
      </c>
      <c r="B147" s="15"/>
      <c r="C147" s="40">
        <v>0</v>
      </c>
      <c r="D147" s="46"/>
      <c r="E147" s="46"/>
      <c r="F147" s="15"/>
      <c r="G147" s="15"/>
      <c r="H147" s="15">
        <v>0</v>
      </c>
      <c r="I147" s="15"/>
      <c r="J147" s="15"/>
      <c r="K147" s="15"/>
      <c r="L147" s="15"/>
      <c r="M147" s="15">
        <v>0</v>
      </c>
      <c r="N147" s="15"/>
      <c r="O147" s="15"/>
      <c r="P147" s="15"/>
      <c r="Q147" s="15"/>
      <c r="R147" s="15">
        <v>0</v>
      </c>
      <c r="S147" s="15"/>
      <c r="T147" s="15"/>
      <c r="U147" s="15"/>
      <c r="V147" s="15"/>
      <c r="W147" s="15">
        <v>0</v>
      </c>
      <c r="X147" s="15"/>
      <c r="Y147" s="15"/>
      <c r="Z147" s="15"/>
      <c r="AA147" s="15"/>
      <c r="AB147" s="15">
        <v>0</v>
      </c>
      <c r="AC147" s="15"/>
      <c r="AD147" s="15"/>
      <c r="AE147" s="15"/>
      <c r="AF147" s="15"/>
      <c r="AG147" s="40">
        <v>0</v>
      </c>
      <c r="AH147" s="15"/>
      <c r="AI147" s="15"/>
      <c r="AJ147" s="15"/>
      <c r="AK147" s="15"/>
      <c r="AL147" s="15">
        <v>0</v>
      </c>
      <c r="AM147" s="15"/>
      <c r="AN147" s="15"/>
      <c r="AO147" s="15"/>
      <c r="AP147" s="15"/>
      <c r="AQ147" s="40">
        <v>0</v>
      </c>
      <c r="AR147" s="15"/>
      <c r="AS147" s="15"/>
      <c r="AT147" s="15"/>
      <c r="AU147" s="15"/>
      <c r="AV147" s="46">
        <v>0</v>
      </c>
      <c r="AW147" s="46"/>
      <c r="AX147" s="46"/>
      <c r="AY147" s="40"/>
      <c r="AZ147" s="16" t="e">
        <f t="shared" ref="AZ147" si="495">AVERAGE(B147,G147,L147,Q147,V147,AA147,AF147,AK147,AP147,AU147)</f>
        <v>#DIV/0!</v>
      </c>
      <c r="BA147" s="40"/>
      <c r="BB147" s="16">
        <f t="shared" ref="BB147" si="496">AVERAGE(C147,H147,M147,R147,W147,AB147,AG147,AL147,AQ147,AV147)</f>
        <v>0</v>
      </c>
      <c r="BC147" s="40"/>
      <c r="BD147" s="57"/>
      <c r="BE147" s="40"/>
      <c r="BF147" s="57"/>
    </row>
    <row r="148" spans="1:58" s="60" customFormat="1" ht="11.25" outlineLevel="1">
      <c r="A148" s="54" t="s">
        <v>46</v>
      </c>
      <c r="B148" s="42" t="e">
        <f>+B147/B144</f>
        <v>#DIV/0!</v>
      </c>
      <c r="C148" s="58">
        <f>+C147/C144</f>
        <v>0</v>
      </c>
      <c r="D148" s="42" t="e">
        <f t="shared" ref="D148:E148" si="497">+D147/D144</f>
        <v>#DIV/0!</v>
      </c>
      <c r="E148" s="42" t="e">
        <f t="shared" si="497"/>
        <v>#DIV/0!</v>
      </c>
      <c r="F148" s="42"/>
      <c r="G148" s="42" t="e">
        <f>+G147/G144</f>
        <v>#DIV/0!</v>
      </c>
      <c r="H148" s="42" t="e">
        <f t="shared" ref="H148:J148" si="498">+H147/H144</f>
        <v>#DIV/0!</v>
      </c>
      <c r="I148" s="42" t="e">
        <f t="shared" si="498"/>
        <v>#DIV/0!</v>
      </c>
      <c r="J148" s="42" t="e">
        <f t="shared" si="498"/>
        <v>#DIV/0!</v>
      </c>
      <c r="K148" s="42"/>
      <c r="L148" s="42" t="e">
        <f>+L147/L144</f>
        <v>#DIV/0!</v>
      </c>
      <c r="M148" s="42">
        <f t="shared" ref="M148:O148" si="499">+M147/M144</f>
        <v>0</v>
      </c>
      <c r="N148" s="42" t="e">
        <f t="shared" si="499"/>
        <v>#DIV/0!</v>
      </c>
      <c r="O148" s="42" t="e">
        <f t="shared" si="499"/>
        <v>#DIV/0!</v>
      </c>
      <c r="P148" s="42"/>
      <c r="Q148" s="42" t="e">
        <f>+Q147/Q144</f>
        <v>#DIV/0!</v>
      </c>
      <c r="R148" s="42">
        <f t="shared" ref="R148:T148" si="500">+R147/R144</f>
        <v>0</v>
      </c>
      <c r="S148" s="42" t="e">
        <f t="shared" si="500"/>
        <v>#DIV/0!</v>
      </c>
      <c r="T148" s="42" t="e">
        <f t="shared" si="500"/>
        <v>#DIV/0!</v>
      </c>
      <c r="U148" s="42"/>
      <c r="V148" s="42" t="e">
        <f>+V147/V144</f>
        <v>#DIV/0!</v>
      </c>
      <c r="W148" s="42">
        <f t="shared" ref="W148:Y148" si="501">+W147/W144</f>
        <v>0</v>
      </c>
      <c r="X148" s="42" t="e">
        <f t="shared" si="501"/>
        <v>#DIV/0!</v>
      </c>
      <c r="Y148" s="42" t="e">
        <f t="shared" si="501"/>
        <v>#DIV/0!</v>
      </c>
      <c r="Z148" s="42"/>
      <c r="AA148" s="42" t="e">
        <f>+AA147/AA144</f>
        <v>#DIV/0!</v>
      </c>
      <c r="AB148" s="42">
        <f t="shared" ref="AB148:AD148" si="502">+AB147/AB144</f>
        <v>0</v>
      </c>
      <c r="AC148" s="42" t="e">
        <f t="shared" si="502"/>
        <v>#DIV/0!</v>
      </c>
      <c r="AD148" s="42" t="e">
        <f t="shared" si="502"/>
        <v>#DIV/0!</v>
      </c>
      <c r="AE148" s="42"/>
      <c r="AF148" s="42" t="e">
        <f>+AF147/AF144</f>
        <v>#DIV/0!</v>
      </c>
      <c r="AG148" s="68">
        <f t="shared" ref="AG148:AI148" si="503">+AG147/AG144</f>
        <v>0</v>
      </c>
      <c r="AH148" s="42" t="e">
        <f t="shared" si="503"/>
        <v>#DIV/0!</v>
      </c>
      <c r="AI148" s="42" t="e">
        <f t="shared" si="503"/>
        <v>#DIV/0!</v>
      </c>
      <c r="AJ148" s="42"/>
      <c r="AK148" s="42" t="e">
        <f>+AK147/AK144</f>
        <v>#DIV/0!</v>
      </c>
      <c r="AL148" s="42">
        <f t="shared" ref="AL148:AN148" si="504">+AL147/AL144</f>
        <v>0</v>
      </c>
      <c r="AM148" s="42" t="e">
        <f t="shared" si="504"/>
        <v>#DIV/0!</v>
      </c>
      <c r="AN148" s="42" t="e">
        <f t="shared" si="504"/>
        <v>#DIV/0!</v>
      </c>
      <c r="AO148" s="42"/>
      <c r="AP148" s="42" t="e">
        <f>+AP147/AP144</f>
        <v>#DIV/0!</v>
      </c>
      <c r="AQ148" s="68">
        <f t="shared" ref="AQ148:AS148" si="505">+AQ147/AQ144</f>
        <v>0</v>
      </c>
      <c r="AR148" s="42" t="e">
        <f t="shared" si="505"/>
        <v>#DIV/0!</v>
      </c>
      <c r="AS148" s="42" t="e">
        <f t="shared" si="505"/>
        <v>#DIV/0!</v>
      </c>
      <c r="AT148" s="42"/>
      <c r="AU148" s="42" t="e">
        <f>+AU147/AU144</f>
        <v>#DIV/0!</v>
      </c>
      <c r="AV148" s="42">
        <f t="shared" ref="AV148:AX148" si="506">+AV147/AV144</f>
        <v>0</v>
      </c>
      <c r="AW148" s="42" t="e">
        <f t="shared" si="506"/>
        <v>#DIV/0!</v>
      </c>
      <c r="AX148" s="42" t="e">
        <f t="shared" si="506"/>
        <v>#DIV/0!</v>
      </c>
      <c r="AY148" s="58"/>
      <c r="AZ148" s="45" t="e">
        <f>AZ147/AZ144</f>
        <v>#DIV/0!</v>
      </c>
      <c r="BA148" s="58"/>
      <c r="BB148" s="45">
        <f>BB147/BB144</f>
        <v>0</v>
      </c>
      <c r="BC148" s="58"/>
      <c r="BD148" s="59"/>
      <c r="BE148" s="58"/>
      <c r="BF148" s="59"/>
    </row>
    <row r="149" spans="1:58" s="44" customFormat="1" ht="11.25" outlineLevel="1">
      <c r="A149" s="54" t="s">
        <v>47</v>
      </c>
      <c r="B149" s="15"/>
      <c r="C149" s="40">
        <v>0</v>
      </c>
      <c r="D149" s="46"/>
      <c r="E149" s="46"/>
      <c r="F149" s="15"/>
      <c r="G149" s="15"/>
      <c r="H149" s="15">
        <v>0</v>
      </c>
      <c r="I149" s="15"/>
      <c r="J149" s="15"/>
      <c r="K149" s="15"/>
      <c r="L149" s="15"/>
      <c r="M149" s="15">
        <v>0</v>
      </c>
      <c r="N149" s="15"/>
      <c r="O149" s="15"/>
      <c r="P149" s="15"/>
      <c r="Q149" s="15"/>
      <c r="R149" s="15">
        <v>0</v>
      </c>
      <c r="S149" s="15"/>
      <c r="T149" s="15"/>
      <c r="U149" s="15"/>
      <c r="V149" s="15"/>
      <c r="W149" s="15">
        <v>0</v>
      </c>
      <c r="X149" s="15"/>
      <c r="Y149" s="15"/>
      <c r="Z149" s="15"/>
      <c r="AA149" s="15"/>
      <c r="AB149" s="15">
        <v>0</v>
      </c>
      <c r="AC149" s="15"/>
      <c r="AD149" s="15"/>
      <c r="AE149" s="15"/>
      <c r="AF149" s="15"/>
      <c r="AG149" s="40">
        <v>0</v>
      </c>
      <c r="AH149" s="15"/>
      <c r="AI149" s="15"/>
      <c r="AJ149" s="15"/>
      <c r="AK149" s="15"/>
      <c r="AL149" s="15">
        <v>0</v>
      </c>
      <c r="AM149" s="15"/>
      <c r="AN149" s="15"/>
      <c r="AO149" s="15"/>
      <c r="AP149" s="15"/>
      <c r="AQ149" s="40">
        <v>0</v>
      </c>
      <c r="AR149" s="15"/>
      <c r="AS149" s="15"/>
      <c r="AT149" s="15"/>
      <c r="AU149" s="15"/>
      <c r="AV149" s="46">
        <v>0</v>
      </c>
      <c r="AW149" s="46"/>
      <c r="AX149" s="46"/>
      <c r="AY149" s="40"/>
      <c r="AZ149" s="16" t="e">
        <f t="shared" ref="AZ149" si="507">AVERAGE(B149,G149,L149,Q149,V149,AA149,AF149,AK149,AP149,AU149)</f>
        <v>#DIV/0!</v>
      </c>
      <c r="BA149" s="40"/>
      <c r="BB149" s="16">
        <f t="shared" ref="BB149" si="508">AVERAGE(C149,H149,M149,R149,W149,AB149,AG149,AL149,AQ149,AV149)</f>
        <v>0</v>
      </c>
      <c r="BC149" s="40"/>
      <c r="BD149" s="57"/>
      <c r="BE149" s="40"/>
      <c r="BF149" s="57"/>
    </row>
    <row r="150" spans="1:58" s="60" customFormat="1" ht="11.25" outlineLevel="1">
      <c r="A150" s="54" t="s">
        <v>48</v>
      </c>
      <c r="B150" s="42" t="e">
        <f>+B149/B144</f>
        <v>#DIV/0!</v>
      </c>
      <c r="C150" s="58">
        <f>+C149/C144</f>
        <v>0</v>
      </c>
      <c r="D150" s="42" t="e">
        <f t="shared" ref="D150:E150" si="509">+D149/D144</f>
        <v>#DIV/0!</v>
      </c>
      <c r="E150" s="42" t="e">
        <f t="shared" si="509"/>
        <v>#DIV/0!</v>
      </c>
      <c r="F150" s="42"/>
      <c r="G150" s="42" t="e">
        <f>+G149/G144</f>
        <v>#DIV/0!</v>
      </c>
      <c r="H150" s="42" t="e">
        <f t="shared" ref="H150:J150" si="510">+H149/H144</f>
        <v>#DIV/0!</v>
      </c>
      <c r="I150" s="42" t="e">
        <f t="shared" si="510"/>
        <v>#DIV/0!</v>
      </c>
      <c r="J150" s="42" t="e">
        <f t="shared" si="510"/>
        <v>#DIV/0!</v>
      </c>
      <c r="K150" s="42"/>
      <c r="L150" s="42" t="e">
        <f>+L149/L144</f>
        <v>#DIV/0!</v>
      </c>
      <c r="M150" s="42">
        <f t="shared" ref="M150:O150" si="511">+M149/M144</f>
        <v>0</v>
      </c>
      <c r="N150" s="42" t="e">
        <f t="shared" si="511"/>
        <v>#DIV/0!</v>
      </c>
      <c r="O150" s="42" t="e">
        <f t="shared" si="511"/>
        <v>#DIV/0!</v>
      </c>
      <c r="P150" s="42"/>
      <c r="Q150" s="42" t="e">
        <f>+Q149/Q144</f>
        <v>#DIV/0!</v>
      </c>
      <c r="R150" s="42">
        <f t="shared" ref="R150:T150" si="512">+R149/R144</f>
        <v>0</v>
      </c>
      <c r="S150" s="42" t="e">
        <f t="shared" si="512"/>
        <v>#DIV/0!</v>
      </c>
      <c r="T150" s="42" t="e">
        <f t="shared" si="512"/>
        <v>#DIV/0!</v>
      </c>
      <c r="U150" s="42"/>
      <c r="V150" s="42" t="e">
        <f>+V149/V144</f>
        <v>#DIV/0!</v>
      </c>
      <c r="W150" s="42">
        <f t="shared" ref="W150:Y150" si="513">+W149/W144</f>
        <v>0</v>
      </c>
      <c r="X150" s="42" t="e">
        <f t="shared" si="513"/>
        <v>#DIV/0!</v>
      </c>
      <c r="Y150" s="42" t="e">
        <f t="shared" si="513"/>
        <v>#DIV/0!</v>
      </c>
      <c r="Z150" s="42"/>
      <c r="AA150" s="42" t="e">
        <f>+AA149/AA144</f>
        <v>#DIV/0!</v>
      </c>
      <c r="AB150" s="42">
        <f t="shared" ref="AB150:AD150" si="514">+AB149/AB144</f>
        <v>0</v>
      </c>
      <c r="AC150" s="42" t="e">
        <f t="shared" si="514"/>
        <v>#DIV/0!</v>
      </c>
      <c r="AD150" s="42" t="e">
        <f t="shared" si="514"/>
        <v>#DIV/0!</v>
      </c>
      <c r="AE150" s="42"/>
      <c r="AF150" s="42" t="e">
        <f>+AF149/AF144</f>
        <v>#DIV/0!</v>
      </c>
      <c r="AG150" s="58">
        <f t="shared" ref="AG150:AI150" si="515">+AG149/AG144</f>
        <v>0</v>
      </c>
      <c r="AH150" s="42" t="e">
        <f t="shared" si="515"/>
        <v>#DIV/0!</v>
      </c>
      <c r="AI150" s="42" t="e">
        <f t="shared" si="515"/>
        <v>#DIV/0!</v>
      </c>
      <c r="AJ150" s="42"/>
      <c r="AK150" s="42" t="e">
        <f>+AK149/AK144</f>
        <v>#DIV/0!</v>
      </c>
      <c r="AL150" s="42">
        <f t="shared" ref="AL150:AN150" si="516">+AL149/AL144</f>
        <v>0</v>
      </c>
      <c r="AM150" s="42" t="e">
        <f t="shared" si="516"/>
        <v>#DIV/0!</v>
      </c>
      <c r="AN150" s="42" t="e">
        <f t="shared" si="516"/>
        <v>#DIV/0!</v>
      </c>
      <c r="AO150" s="42"/>
      <c r="AP150" s="42" t="e">
        <f>+AP149/AP144</f>
        <v>#DIV/0!</v>
      </c>
      <c r="AQ150" s="58">
        <f t="shared" ref="AQ150:AS150" si="517">+AQ149/AQ144</f>
        <v>0</v>
      </c>
      <c r="AR150" s="42" t="e">
        <f t="shared" si="517"/>
        <v>#DIV/0!</v>
      </c>
      <c r="AS150" s="42" t="e">
        <f t="shared" si="517"/>
        <v>#DIV/0!</v>
      </c>
      <c r="AT150" s="42"/>
      <c r="AU150" s="42" t="e">
        <f>+AU149/AU144</f>
        <v>#DIV/0!</v>
      </c>
      <c r="AV150" s="42">
        <f t="shared" ref="AV150:AX150" si="518">+AV149/AV144</f>
        <v>0</v>
      </c>
      <c r="AW150" s="42" t="e">
        <f t="shared" si="518"/>
        <v>#DIV/0!</v>
      </c>
      <c r="AX150" s="42" t="e">
        <f t="shared" si="518"/>
        <v>#DIV/0!</v>
      </c>
      <c r="AY150" s="58"/>
      <c r="AZ150" s="45" t="e">
        <f>AZ149/AZ144</f>
        <v>#DIV/0!</v>
      </c>
      <c r="BA150" s="58"/>
      <c r="BB150" s="45">
        <f>BB149/BB144</f>
        <v>0</v>
      </c>
      <c r="BC150" s="58"/>
      <c r="BD150" s="59"/>
      <c r="BE150" s="58"/>
      <c r="BF150" s="59"/>
    </row>
    <row r="151" spans="1:58" s="64" customFormat="1" ht="11.25" outlineLevel="1">
      <c r="A151" s="54" t="s">
        <v>49</v>
      </c>
      <c r="B151" s="46"/>
      <c r="C151" s="61">
        <v>0</v>
      </c>
      <c r="D151" s="46"/>
      <c r="E151" s="46"/>
      <c r="F151" s="46"/>
      <c r="G151" s="46"/>
      <c r="H151" s="46">
        <v>0</v>
      </c>
      <c r="I151" s="46"/>
      <c r="J151" s="46"/>
      <c r="K151" s="46"/>
      <c r="L151" s="46"/>
      <c r="M151" s="46">
        <v>0</v>
      </c>
      <c r="N151" s="46"/>
      <c r="O151" s="46"/>
      <c r="P151" s="46"/>
      <c r="Q151" s="46"/>
      <c r="R151" s="46">
        <v>0</v>
      </c>
      <c r="S151" s="46"/>
      <c r="T151" s="46"/>
      <c r="U151" s="46"/>
      <c r="V151" s="46"/>
      <c r="W151" s="46">
        <v>0</v>
      </c>
      <c r="X151" s="46"/>
      <c r="Y151" s="46"/>
      <c r="Z151" s="46"/>
      <c r="AA151" s="46"/>
      <c r="AB151" s="46">
        <v>0</v>
      </c>
      <c r="AC151" s="46"/>
      <c r="AD151" s="46"/>
      <c r="AE151" s="46"/>
      <c r="AF151" s="46"/>
      <c r="AG151" s="61">
        <v>0</v>
      </c>
      <c r="AH151" s="46"/>
      <c r="AI151" s="46"/>
      <c r="AJ151" s="46"/>
      <c r="AK151" s="46"/>
      <c r="AL151" s="46">
        <v>0</v>
      </c>
      <c r="AM151" s="46"/>
      <c r="AN151" s="46"/>
      <c r="AO151" s="46"/>
      <c r="AP151" s="46"/>
      <c r="AQ151" s="61">
        <v>0</v>
      </c>
      <c r="AR151" s="46"/>
      <c r="AS151" s="46"/>
      <c r="AT151" s="46"/>
      <c r="AU151" s="46"/>
      <c r="AV151" s="46">
        <v>0</v>
      </c>
      <c r="AW151" s="46"/>
      <c r="AX151" s="46"/>
      <c r="AY151" s="62"/>
      <c r="AZ151" s="16" t="e">
        <f t="shared" ref="AZ151:AZ152" si="519">AVERAGE(B151,G151,L151,Q151,V151,AA151,AF151,AK151,AP151,AU151)</f>
        <v>#DIV/0!</v>
      </c>
      <c r="BA151" s="62"/>
      <c r="BB151" s="16">
        <f t="shared" ref="BB151:BB152" si="520">AVERAGE(C151,H151,M151,R151,W151,AB151,AG151,AL151,AQ151,AV151)</f>
        <v>0</v>
      </c>
      <c r="BC151" s="62"/>
      <c r="BD151" s="63"/>
      <c r="BE151" s="62"/>
      <c r="BF151" s="63"/>
    </row>
    <row r="152" spans="1:58" s="17" customFormat="1" ht="11.25">
      <c r="A152" s="47" t="s">
        <v>50</v>
      </c>
      <c r="B152" s="48"/>
      <c r="C152" s="49">
        <v>0</v>
      </c>
      <c r="D152" s="49"/>
      <c r="E152" s="49"/>
      <c r="F152" s="48"/>
      <c r="G152" s="48"/>
      <c r="H152" s="48">
        <v>0</v>
      </c>
      <c r="I152" s="48"/>
      <c r="J152" s="48"/>
      <c r="K152" s="48"/>
      <c r="L152" s="48"/>
      <c r="M152" s="48">
        <v>0</v>
      </c>
      <c r="N152" s="48"/>
      <c r="O152" s="48"/>
      <c r="P152" s="48"/>
      <c r="Q152" s="48"/>
      <c r="R152" s="48">
        <v>0</v>
      </c>
      <c r="S152" s="48"/>
      <c r="T152" s="48"/>
      <c r="U152" s="48"/>
      <c r="V152" s="48"/>
      <c r="W152" s="48">
        <v>0</v>
      </c>
      <c r="X152" s="48"/>
      <c r="Y152" s="48"/>
      <c r="Z152" s="48"/>
      <c r="AA152" s="48"/>
      <c r="AB152" s="48">
        <v>0</v>
      </c>
      <c r="AC152" s="48"/>
      <c r="AD152" s="48"/>
      <c r="AE152" s="48"/>
      <c r="AF152" s="48"/>
      <c r="AG152" s="48">
        <v>0</v>
      </c>
      <c r="AH152" s="48"/>
      <c r="AI152" s="48"/>
      <c r="AJ152" s="48"/>
      <c r="AK152" s="48"/>
      <c r="AL152" s="48">
        <v>0</v>
      </c>
      <c r="AM152" s="48"/>
      <c r="AN152" s="48"/>
      <c r="AO152" s="48"/>
      <c r="AP152" s="48"/>
      <c r="AQ152" s="48">
        <v>0</v>
      </c>
      <c r="AR152" s="48"/>
      <c r="AS152" s="48"/>
      <c r="AT152" s="48"/>
      <c r="AU152" s="48"/>
      <c r="AV152" s="49">
        <v>0</v>
      </c>
      <c r="AW152" s="49"/>
      <c r="AX152" s="49"/>
      <c r="AY152" s="49"/>
      <c r="AZ152" s="27" t="e">
        <f t="shared" si="519"/>
        <v>#DIV/0!</v>
      </c>
      <c r="BA152" s="79"/>
      <c r="BB152" s="27">
        <f t="shared" si="520"/>
        <v>0</v>
      </c>
      <c r="BC152" s="15"/>
      <c r="BD152" s="16"/>
      <c r="BE152" s="15"/>
      <c r="BF152" s="16"/>
    </row>
    <row r="153" spans="1:58" s="51" customFormat="1" ht="11.25">
      <c r="A153" s="54" t="s">
        <v>51</v>
      </c>
      <c r="B153" s="42" t="e">
        <f>+B151/B144</f>
        <v>#DIV/0!</v>
      </c>
      <c r="C153" s="33">
        <f>+C151/C144</f>
        <v>0</v>
      </c>
      <c r="D153" s="42" t="e">
        <f t="shared" ref="D153:E153" si="521">+D151/D144</f>
        <v>#DIV/0!</v>
      </c>
      <c r="E153" s="42" t="e">
        <f t="shared" si="521"/>
        <v>#DIV/0!</v>
      </c>
      <c r="F153" s="42"/>
      <c r="G153" s="42" t="e">
        <f>+G151/G144</f>
        <v>#DIV/0!</v>
      </c>
      <c r="H153" s="42" t="e">
        <f t="shared" ref="H153:J153" si="522">+H151/H144</f>
        <v>#DIV/0!</v>
      </c>
      <c r="I153" s="42" t="e">
        <f t="shared" si="522"/>
        <v>#DIV/0!</v>
      </c>
      <c r="J153" s="42" t="e">
        <f t="shared" si="522"/>
        <v>#DIV/0!</v>
      </c>
      <c r="K153" s="42"/>
      <c r="L153" s="42" t="e">
        <f>+L151/L144</f>
        <v>#DIV/0!</v>
      </c>
      <c r="M153" s="42">
        <f t="shared" ref="M153:O153" si="523">+M151/M144</f>
        <v>0</v>
      </c>
      <c r="N153" s="42" t="e">
        <f t="shared" si="523"/>
        <v>#DIV/0!</v>
      </c>
      <c r="O153" s="42" t="e">
        <f t="shared" si="523"/>
        <v>#DIV/0!</v>
      </c>
      <c r="P153" s="42"/>
      <c r="Q153" s="42" t="e">
        <f>+Q151/Q144</f>
        <v>#DIV/0!</v>
      </c>
      <c r="R153" s="42">
        <f t="shared" ref="R153:T153" si="524">+R151/R144</f>
        <v>0</v>
      </c>
      <c r="S153" s="42" t="e">
        <f t="shared" si="524"/>
        <v>#DIV/0!</v>
      </c>
      <c r="T153" s="42" t="e">
        <f t="shared" si="524"/>
        <v>#DIV/0!</v>
      </c>
      <c r="U153" s="42"/>
      <c r="V153" s="42" t="e">
        <f>+V151/V144</f>
        <v>#DIV/0!</v>
      </c>
      <c r="W153" s="42">
        <f t="shared" ref="W153:Y153" si="525">+W151/W144</f>
        <v>0</v>
      </c>
      <c r="X153" s="42" t="e">
        <f t="shared" si="525"/>
        <v>#DIV/0!</v>
      </c>
      <c r="Y153" s="42" t="e">
        <f t="shared" si="525"/>
        <v>#DIV/0!</v>
      </c>
      <c r="Z153" s="42"/>
      <c r="AA153" s="42" t="e">
        <f>+AA151/AA144</f>
        <v>#DIV/0!</v>
      </c>
      <c r="AB153" s="42">
        <f t="shared" ref="AB153:AD153" si="526">+AB151/AB144</f>
        <v>0</v>
      </c>
      <c r="AC153" s="42" t="e">
        <f t="shared" si="526"/>
        <v>#DIV/0!</v>
      </c>
      <c r="AD153" s="42" t="e">
        <f t="shared" si="526"/>
        <v>#DIV/0!</v>
      </c>
      <c r="AE153" s="42"/>
      <c r="AF153" s="42" t="e">
        <f>+AF151/AF144</f>
        <v>#DIV/0!</v>
      </c>
      <c r="AG153" s="33">
        <f t="shared" ref="AG153:AI153" si="527">+AG151/AG144</f>
        <v>0</v>
      </c>
      <c r="AH153" s="42" t="e">
        <f t="shared" si="527"/>
        <v>#DIV/0!</v>
      </c>
      <c r="AI153" s="42" t="e">
        <f t="shared" si="527"/>
        <v>#DIV/0!</v>
      </c>
      <c r="AJ153" s="42"/>
      <c r="AK153" s="42" t="e">
        <f>+AK151/AK144</f>
        <v>#DIV/0!</v>
      </c>
      <c r="AL153" s="42">
        <f t="shared" ref="AL153:AN153" si="528">+AL151/AL144</f>
        <v>0</v>
      </c>
      <c r="AM153" s="42" t="e">
        <f t="shared" si="528"/>
        <v>#DIV/0!</v>
      </c>
      <c r="AN153" s="42" t="e">
        <f t="shared" si="528"/>
        <v>#DIV/0!</v>
      </c>
      <c r="AO153" s="42"/>
      <c r="AP153" s="42" t="e">
        <f>+AP151/AP144</f>
        <v>#DIV/0!</v>
      </c>
      <c r="AQ153" s="33">
        <f t="shared" ref="AQ153:AS153" si="529">+AQ151/AQ144</f>
        <v>0</v>
      </c>
      <c r="AR153" s="42" t="e">
        <f t="shared" si="529"/>
        <v>#DIV/0!</v>
      </c>
      <c r="AS153" s="42" t="e">
        <f t="shared" si="529"/>
        <v>#DIV/0!</v>
      </c>
      <c r="AT153" s="42"/>
      <c r="AU153" s="42" t="e">
        <f>+AU151/AU144</f>
        <v>#DIV/0!</v>
      </c>
      <c r="AV153" s="42">
        <f t="shared" ref="AV153:AX153" si="530">+AV151/AV144</f>
        <v>0</v>
      </c>
      <c r="AW153" s="42" t="e">
        <f t="shared" si="530"/>
        <v>#DIV/0!</v>
      </c>
      <c r="AX153" s="42" t="e">
        <f t="shared" si="530"/>
        <v>#DIV/0!</v>
      </c>
      <c r="AY153" s="33"/>
      <c r="AZ153" s="45" t="e">
        <f>AZ151/AZ144</f>
        <v>#DIV/0!</v>
      </c>
      <c r="BA153" s="33"/>
      <c r="BB153" s="45">
        <f>BB151/BB144</f>
        <v>0</v>
      </c>
      <c r="BC153" s="33"/>
      <c r="BD153" s="45" t="s">
        <v>12</v>
      </c>
      <c r="BE153" s="33"/>
      <c r="BF153" s="45" t="s">
        <v>12</v>
      </c>
    </row>
    <row r="154" spans="1:58" s="51" customFormat="1" ht="11.25">
      <c r="B154" s="46"/>
      <c r="C154" s="33"/>
      <c r="D154" s="46"/>
      <c r="E154" s="46"/>
      <c r="F154" s="33"/>
      <c r="G154" s="46"/>
      <c r="H154" s="67"/>
      <c r="I154" s="67"/>
      <c r="J154" s="46"/>
      <c r="K154" s="33"/>
      <c r="L154" s="46"/>
      <c r="M154" s="46"/>
      <c r="N154" s="46"/>
      <c r="O154" s="46"/>
      <c r="P154" s="33"/>
      <c r="Q154" s="46"/>
      <c r="R154" s="33"/>
      <c r="S154" s="46"/>
      <c r="T154" s="46"/>
      <c r="U154" s="33"/>
      <c r="V154" s="46"/>
      <c r="W154" s="67"/>
      <c r="X154" s="67"/>
      <c r="Y154" s="67"/>
      <c r="Z154" s="33"/>
      <c r="AA154" s="46"/>
      <c r="AB154" s="46"/>
      <c r="AC154" s="46"/>
      <c r="AD154" s="46"/>
      <c r="AE154" s="33"/>
      <c r="AF154" s="46"/>
      <c r="AG154" s="33"/>
      <c r="AH154" s="65"/>
      <c r="AI154" s="46"/>
      <c r="AJ154" s="33"/>
      <c r="AK154" s="46"/>
      <c r="AL154" s="46"/>
      <c r="AM154" s="46"/>
      <c r="AN154" s="46"/>
      <c r="AO154" s="33"/>
      <c r="AP154" s="46"/>
      <c r="AQ154" s="46"/>
      <c r="AR154" s="46"/>
      <c r="AS154" s="46"/>
      <c r="AT154" s="33"/>
      <c r="AU154" s="46"/>
      <c r="AV154" s="46"/>
      <c r="AW154" s="46"/>
      <c r="AX154" s="46"/>
      <c r="AY154" s="33"/>
      <c r="AZ154" s="45"/>
      <c r="BA154" s="33"/>
      <c r="BB154" s="45"/>
      <c r="BC154" s="33"/>
      <c r="BD154" s="45"/>
      <c r="BE154" s="33"/>
      <c r="BF154" s="45"/>
    </row>
    <row r="155" spans="1:58" s="17" customFormat="1">
      <c r="A155" s="91" t="s">
        <v>61</v>
      </c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3"/>
      <c r="AW155" s="93"/>
      <c r="AX155" s="93"/>
      <c r="AY155" s="15"/>
      <c r="AZ155" s="16"/>
      <c r="BA155" s="15"/>
      <c r="BB155" s="16"/>
      <c r="BC155" s="15"/>
      <c r="BD155" s="16"/>
      <c r="BE155" s="15"/>
      <c r="BF155" s="16"/>
    </row>
    <row r="156" spans="1:58" s="54" customFormat="1" ht="11.25" outlineLevel="1">
      <c r="A156" s="54" t="s">
        <v>42</v>
      </c>
      <c r="B156" s="15"/>
      <c r="C156" s="55">
        <v>3306</v>
      </c>
      <c r="D156" s="46"/>
      <c r="E156" s="46"/>
      <c r="F156" s="15"/>
      <c r="G156" s="15"/>
      <c r="H156" s="15">
        <v>885</v>
      </c>
      <c r="I156" s="15"/>
      <c r="J156" s="15"/>
      <c r="K156" s="15"/>
      <c r="L156" s="15"/>
      <c r="M156" s="15">
        <v>907</v>
      </c>
      <c r="N156" s="15"/>
      <c r="O156" s="15"/>
      <c r="P156" s="15"/>
      <c r="Q156" s="15"/>
      <c r="R156" s="15">
        <v>1224</v>
      </c>
      <c r="S156" s="15"/>
      <c r="T156" s="15"/>
      <c r="U156" s="15"/>
      <c r="V156" s="15"/>
      <c r="W156" s="15">
        <v>2106</v>
      </c>
      <c r="X156" s="15"/>
      <c r="Y156" s="15"/>
      <c r="Z156" s="15"/>
      <c r="AA156" s="15"/>
      <c r="AB156" s="15">
        <v>966</v>
      </c>
      <c r="AC156" s="15"/>
      <c r="AD156" s="15"/>
      <c r="AE156" s="15"/>
      <c r="AF156" s="15"/>
      <c r="AG156" s="55">
        <v>391</v>
      </c>
      <c r="AH156" s="15"/>
      <c r="AI156" s="15"/>
      <c r="AJ156" s="15"/>
      <c r="AK156" s="15"/>
      <c r="AL156" s="15">
        <v>2347</v>
      </c>
      <c r="AM156" s="15"/>
      <c r="AN156" s="15"/>
      <c r="AO156" s="15"/>
      <c r="AP156" s="15"/>
      <c r="AQ156" s="55">
        <v>970</v>
      </c>
      <c r="AR156" s="15"/>
      <c r="AS156" s="15"/>
      <c r="AT156" s="15"/>
      <c r="AU156" s="15"/>
      <c r="AV156" s="46">
        <v>944</v>
      </c>
      <c r="AW156" s="46"/>
      <c r="AX156" s="46"/>
      <c r="AY156" s="55"/>
      <c r="AZ156" s="16" t="e">
        <f t="shared" ref="AZ156:AZ157" si="531">AVERAGE(B156,G156,L156,Q156,V156,AA156,AF156,AK156,AP156,AU156)</f>
        <v>#DIV/0!</v>
      </c>
      <c r="BA156" s="55"/>
      <c r="BB156" s="16">
        <f t="shared" ref="BB156:BB157" si="532">AVERAGE(C156,H156,M156,R156,W156,AB156,AG156,AL156,AQ156,AV156)</f>
        <v>1404.6</v>
      </c>
      <c r="BC156" s="55"/>
      <c r="BD156" s="56"/>
      <c r="BE156" s="55"/>
      <c r="BF156" s="56"/>
    </row>
    <row r="157" spans="1:58" s="44" customFormat="1" ht="11.25" outlineLevel="1">
      <c r="A157" s="54" t="s">
        <v>43</v>
      </c>
      <c r="B157" s="15"/>
      <c r="C157" s="40">
        <v>411</v>
      </c>
      <c r="D157" s="46"/>
      <c r="E157" s="46"/>
      <c r="F157" s="15"/>
      <c r="G157" s="15"/>
      <c r="H157" s="15">
        <v>142</v>
      </c>
      <c r="I157" s="15"/>
      <c r="J157" s="15"/>
      <c r="K157" s="15"/>
      <c r="L157" s="15"/>
      <c r="M157" s="15">
        <v>132</v>
      </c>
      <c r="N157" s="15"/>
      <c r="O157" s="15"/>
      <c r="P157" s="15"/>
      <c r="Q157" s="15"/>
      <c r="R157" s="15">
        <v>220</v>
      </c>
      <c r="S157" s="15"/>
      <c r="T157" s="15"/>
      <c r="U157" s="15"/>
      <c r="V157" s="15"/>
      <c r="W157" s="15">
        <v>264</v>
      </c>
      <c r="X157" s="15"/>
      <c r="Y157" s="15"/>
      <c r="Z157" s="15"/>
      <c r="AA157" s="15"/>
      <c r="AB157" s="15">
        <v>175</v>
      </c>
      <c r="AC157" s="15"/>
      <c r="AD157" s="15"/>
      <c r="AE157" s="15"/>
      <c r="AF157" s="15"/>
      <c r="AG157" s="40">
        <v>58</v>
      </c>
      <c r="AH157" s="15"/>
      <c r="AI157" s="15"/>
      <c r="AJ157" s="15"/>
      <c r="AK157" s="15"/>
      <c r="AL157" s="15">
        <v>334</v>
      </c>
      <c r="AM157" s="15"/>
      <c r="AN157" s="15"/>
      <c r="AO157" s="15"/>
      <c r="AP157" s="15"/>
      <c r="AQ157" s="40">
        <v>205</v>
      </c>
      <c r="AR157" s="15"/>
      <c r="AS157" s="15"/>
      <c r="AT157" s="15"/>
      <c r="AU157" s="15"/>
      <c r="AV157" s="46">
        <v>162</v>
      </c>
      <c r="AW157" s="46"/>
      <c r="AX157" s="46"/>
      <c r="AY157" s="40"/>
      <c r="AZ157" s="16" t="e">
        <f t="shared" si="531"/>
        <v>#DIV/0!</v>
      </c>
      <c r="BA157" s="40"/>
      <c r="BB157" s="16">
        <f t="shared" si="532"/>
        <v>210.3</v>
      </c>
      <c r="BC157" s="40"/>
      <c r="BD157" s="57"/>
      <c r="BE157" s="40"/>
      <c r="BF157" s="57"/>
    </row>
    <row r="158" spans="1:58" s="60" customFormat="1" ht="11.25" outlineLevel="1">
      <c r="A158" s="54" t="s">
        <v>44</v>
      </c>
      <c r="B158" s="42" t="e">
        <f>+B157/B156</f>
        <v>#DIV/0!</v>
      </c>
      <c r="C158" s="42">
        <f>+C157/C156</f>
        <v>0.12431941923774954</v>
      </c>
      <c r="D158" s="42" t="e">
        <f t="shared" ref="D158:E158" si="533">+D157/D156</f>
        <v>#DIV/0!</v>
      </c>
      <c r="E158" s="42" t="e">
        <f t="shared" si="533"/>
        <v>#DIV/0!</v>
      </c>
      <c r="F158" s="42"/>
      <c r="G158" s="42" t="e">
        <f>+G157/G156</f>
        <v>#DIV/0!</v>
      </c>
      <c r="H158" s="42">
        <f t="shared" ref="H158:J158" si="534">+H157/H156</f>
        <v>0.16045197740112993</v>
      </c>
      <c r="I158" s="42" t="e">
        <f t="shared" si="534"/>
        <v>#DIV/0!</v>
      </c>
      <c r="J158" s="42" t="e">
        <f t="shared" si="534"/>
        <v>#DIV/0!</v>
      </c>
      <c r="K158" s="42"/>
      <c r="L158" s="42" t="e">
        <f>+L157/L156</f>
        <v>#DIV/0!</v>
      </c>
      <c r="M158" s="42">
        <f t="shared" ref="M158:O158" si="535">+M157/M156</f>
        <v>0.14553472987872107</v>
      </c>
      <c r="N158" s="42" t="e">
        <f t="shared" si="535"/>
        <v>#DIV/0!</v>
      </c>
      <c r="O158" s="42" t="e">
        <f t="shared" si="535"/>
        <v>#DIV/0!</v>
      </c>
      <c r="P158" s="42"/>
      <c r="Q158" s="42" t="e">
        <f>+Q157/Q156</f>
        <v>#DIV/0!</v>
      </c>
      <c r="R158" s="42">
        <f t="shared" ref="R158:T158" si="536">+R157/R156</f>
        <v>0.17973856209150327</v>
      </c>
      <c r="S158" s="42" t="e">
        <f t="shared" si="536"/>
        <v>#DIV/0!</v>
      </c>
      <c r="T158" s="42" t="e">
        <f t="shared" si="536"/>
        <v>#DIV/0!</v>
      </c>
      <c r="U158" s="42"/>
      <c r="V158" s="42" t="e">
        <f>+V157/V156</f>
        <v>#DIV/0!</v>
      </c>
      <c r="W158" s="42">
        <f t="shared" ref="W158:Y158" si="537">+W157/W156</f>
        <v>0.12535612535612536</v>
      </c>
      <c r="X158" s="42" t="e">
        <f t="shared" si="537"/>
        <v>#DIV/0!</v>
      </c>
      <c r="Y158" s="42" t="e">
        <f t="shared" si="537"/>
        <v>#DIV/0!</v>
      </c>
      <c r="Z158" s="42"/>
      <c r="AA158" s="42" t="e">
        <f>+AA157/AA156</f>
        <v>#DIV/0!</v>
      </c>
      <c r="AB158" s="42">
        <f t="shared" ref="AB158:AD158" si="538">+AB157/AB156</f>
        <v>0.18115942028985507</v>
      </c>
      <c r="AC158" s="42" t="e">
        <f t="shared" si="538"/>
        <v>#DIV/0!</v>
      </c>
      <c r="AD158" s="42" t="e">
        <f t="shared" si="538"/>
        <v>#DIV/0!</v>
      </c>
      <c r="AE158" s="42"/>
      <c r="AF158" s="42" t="e">
        <f>+AF157/AF156</f>
        <v>#DIV/0!</v>
      </c>
      <c r="AG158" s="68">
        <f t="shared" ref="AG158:AI158" si="539">+AG157/AG156</f>
        <v>0.14833759590792839</v>
      </c>
      <c r="AH158" s="42" t="e">
        <f t="shared" si="539"/>
        <v>#DIV/0!</v>
      </c>
      <c r="AI158" s="42" t="e">
        <f t="shared" si="539"/>
        <v>#DIV/0!</v>
      </c>
      <c r="AJ158" s="42"/>
      <c r="AK158" s="42" t="e">
        <f>+AK157/AK156</f>
        <v>#DIV/0!</v>
      </c>
      <c r="AL158" s="42">
        <f t="shared" ref="AL158:AN158" si="540">+AL157/AL156</f>
        <v>0.14230933106092886</v>
      </c>
      <c r="AM158" s="42" t="e">
        <f t="shared" si="540"/>
        <v>#DIV/0!</v>
      </c>
      <c r="AN158" s="42" t="e">
        <f t="shared" si="540"/>
        <v>#DIV/0!</v>
      </c>
      <c r="AO158" s="42"/>
      <c r="AP158" s="42" t="e">
        <f>+AP157/AP156</f>
        <v>#DIV/0!</v>
      </c>
      <c r="AQ158" s="68">
        <f t="shared" ref="AQ158:AS158" si="541">+AQ157/AQ156</f>
        <v>0.21134020618556701</v>
      </c>
      <c r="AR158" s="42" t="e">
        <f t="shared" si="541"/>
        <v>#DIV/0!</v>
      </c>
      <c r="AS158" s="42" t="e">
        <f t="shared" si="541"/>
        <v>#DIV/0!</v>
      </c>
      <c r="AT158" s="42"/>
      <c r="AU158" s="42" t="e">
        <f>+AU157/AU156</f>
        <v>#DIV/0!</v>
      </c>
      <c r="AV158" s="42">
        <f t="shared" ref="AV158:AX158" si="542">+AV157/AV156</f>
        <v>0.17161016949152541</v>
      </c>
      <c r="AW158" s="42" t="e">
        <f t="shared" si="542"/>
        <v>#DIV/0!</v>
      </c>
      <c r="AX158" s="42" t="e">
        <f t="shared" si="542"/>
        <v>#DIV/0!</v>
      </c>
      <c r="AY158" s="58"/>
      <c r="AZ158" s="45" t="e">
        <f>AZ157/AZ156</f>
        <v>#DIV/0!</v>
      </c>
      <c r="BA158" s="58"/>
      <c r="BB158" s="45">
        <f>BB157/BB156</f>
        <v>0.14972234087996583</v>
      </c>
      <c r="BC158" s="58"/>
      <c r="BD158" s="59"/>
      <c r="BE158" s="58"/>
      <c r="BF158" s="59"/>
    </row>
    <row r="159" spans="1:58" s="44" customFormat="1" ht="11.25" outlineLevel="1">
      <c r="A159" s="54" t="s">
        <v>45</v>
      </c>
      <c r="B159" s="15"/>
      <c r="C159" s="40">
        <v>18</v>
      </c>
      <c r="D159" s="46"/>
      <c r="E159" s="46"/>
      <c r="F159" s="15"/>
      <c r="G159" s="15"/>
      <c r="H159" s="15">
        <v>4</v>
      </c>
      <c r="I159" s="15"/>
      <c r="J159" s="15"/>
      <c r="K159" s="15"/>
      <c r="L159" s="15"/>
      <c r="M159" s="15">
        <v>7</v>
      </c>
      <c r="N159" s="15"/>
      <c r="O159" s="15"/>
      <c r="P159" s="15"/>
      <c r="Q159" s="15"/>
      <c r="R159" s="15">
        <v>13</v>
      </c>
      <c r="S159" s="15"/>
      <c r="T159" s="15"/>
      <c r="U159" s="15"/>
      <c r="V159" s="15"/>
      <c r="W159" s="15">
        <v>14</v>
      </c>
      <c r="X159" s="15"/>
      <c r="Y159" s="15"/>
      <c r="Z159" s="15"/>
      <c r="AA159" s="15"/>
      <c r="AB159" s="15">
        <v>12</v>
      </c>
      <c r="AC159" s="15"/>
      <c r="AD159" s="15"/>
      <c r="AE159" s="15"/>
      <c r="AF159" s="15"/>
      <c r="AG159" s="40">
        <v>2</v>
      </c>
      <c r="AH159" s="15"/>
      <c r="AI159" s="15"/>
      <c r="AJ159" s="15"/>
      <c r="AK159" s="15"/>
      <c r="AL159" s="15">
        <v>8</v>
      </c>
      <c r="AM159" s="15"/>
      <c r="AN159" s="15"/>
      <c r="AO159" s="15"/>
      <c r="AP159" s="15"/>
      <c r="AQ159" s="40">
        <v>6</v>
      </c>
      <c r="AR159" s="15"/>
      <c r="AS159" s="15"/>
      <c r="AT159" s="15"/>
      <c r="AU159" s="15"/>
      <c r="AV159" s="46">
        <v>4</v>
      </c>
      <c r="AW159" s="46"/>
      <c r="AX159" s="46"/>
      <c r="AY159" s="40"/>
      <c r="AZ159" s="16" t="e">
        <f t="shared" ref="AZ159" si="543">AVERAGE(B159,G159,L159,Q159,V159,AA159,AF159,AK159,AP159,AU159)</f>
        <v>#DIV/0!</v>
      </c>
      <c r="BA159" s="40"/>
      <c r="BB159" s="16">
        <f t="shared" ref="BB159" si="544">AVERAGE(C159,H159,M159,R159,W159,AB159,AG159,AL159,AQ159,AV159)</f>
        <v>8.8000000000000007</v>
      </c>
      <c r="BC159" s="40"/>
      <c r="BD159" s="57"/>
      <c r="BE159" s="40"/>
      <c r="BF159" s="57"/>
    </row>
    <row r="160" spans="1:58" s="60" customFormat="1" ht="11.25" outlineLevel="1">
      <c r="A160" s="54" t="s">
        <v>46</v>
      </c>
      <c r="B160" s="42" t="e">
        <f>+B159/B156</f>
        <v>#DIV/0!</v>
      </c>
      <c r="C160" s="42">
        <f>+C159/C156</f>
        <v>5.4446460980036296E-3</v>
      </c>
      <c r="D160" s="42" t="e">
        <f t="shared" ref="D160:E160" si="545">+D159/D156</f>
        <v>#DIV/0!</v>
      </c>
      <c r="E160" s="42" t="e">
        <f t="shared" si="545"/>
        <v>#DIV/0!</v>
      </c>
      <c r="F160" s="42"/>
      <c r="G160" s="42" t="e">
        <f>+G159/G156</f>
        <v>#DIV/0!</v>
      </c>
      <c r="H160" s="42">
        <f t="shared" ref="H160:J160" si="546">+H159/H156</f>
        <v>4.5197740112994352E-3</v>
      </c>
      <c r="I160" s="42" t="e">
        <f t="shared" si="546"/>
        <v>#DIV/0!</v>
      </c>
      <c r="J160" s="42" t="e">
        <f t="shared" si="546"/>
        <v>#DIV/0!</v>
      </c>
      <c r="K160" s="42"/>
      <c r="L160" s="42" t="e">
        <f>+L159/L156</f>
        <v>#DIV/0!</v>
      </c>
      <c r="M160" s="42">
        <f t="shared" ref="M160:O160" si="547">+M159/M156</f>
        <v>7.717750826901874E-3</v>
      </c>
      <c r="N160" s="42" t="e">
        <f t="shared" si="547"/>
        <v>#DIV/0!</v>
      </c>
      <c r="O160" s="42" t="e">
        <f t="shared" si="547"/>
        <v>#DIV/0!</v>
      </c>
      <c r="P160" s="42"/>
      <c r="Q160" s="42" t="e">
        <f>+Q159/Q156</f>
        <v>#DIV/0!</v>
      </c>
      <c r="R160" s="42">
        <f t="shared" ref="R160:T160" si="548">+R159/R156</f>
        <v>1.0620915032679739E-2</v>
      </c>
      <c r="S160" s="42" t="e">
        <f t="shared" si="548"/>
        <v>#DIV/0!</v>
      </c>
      <c r="T160" s="42" t="e">
        <f t="shared" si="548"/>
        <v>#DIV/0!</v>
      </c>
      <c r="U160" s="42"/>
      <c r="V160" s="42" t="e">
        <f>+V159/V156</f>
        <v>#DIV/0!</v>
      </c>
      <c r="W160" s="42">
        <f t="shared" ref="W160:Y160" si="549">+W159/W156</f>
        <v>6.6476733143399809E-3</v>
      </c>
      <c r="X160" s="42" t="e">
        <f t="shared" si="549"/>
        <v>#DIV/0!</v>
      </c>
      <c r="Y160" s="42" t="e">
        <f t="shared" si="549"/>
        <v>#DIV/0!</v>
      </c>
      <c r="Z160" s="42"/>
      <c r="AA160" s="42" t="e">
        <f>+AA159/AA156</f>
        <v>#DIV/0!</v>
      </c>
      <c r="AB160" s="42">
        <f t="shared" ref="AB160:AD160" si="550">+AB159/AB156</f>
        <v>1.2422360248447204E-2</v>
      </c>
      <c r="AC160" s="42" t="e">
        <f t="shared" si="550"/>
        <v>#DIV/0!</v>
      </c>
      <c r="AD160" s="42" t="e">
        <f t="shared" si="550"/>
        <v>#DIV/0!</v>
      </c>
      <c r="AE160" s="42"/>
      <c r="AF160" s="42" t="e">
        <f>+AF159/AF156</f>
        <v>#DIV/0!</v>
      </c>
      <c r="AG160" s="68">
        <f t="shared" ref="AG160:AI160" si="551">+AG159/AG156</f>
        <v>5.1150895140664966E-3</v>
      </c>
      <c r="AH160" s="42" t="e">
        <f t="shared" si="551"/>
        <v>#DIV/0!</v>
      </c>
      <c r="AI160" s="42" t="e">
        <f t="shared" si="551"/>
        <v>#DIV/0!</v>
      </c>
      <c r="AJ160" s="42"/>
      <c r="AK160" s="42" t="e">
        <f>+AK159/AK156</f>
        <v>#DIV/0!</v>
      </c>
      <c r="AL160" s="42">
        <f t="shared" ref="AL160:AN160" si="552">+AL159/AL156</f>
        <v>3.4086067319982955E-3</v>
      </c>
      <c r="AM160" s="42" t="e">
        <f t="shared" si="552"/>
        <v>#DIV/0!</v>
      </c>
      <c r="AN160" s="42" t="e">
        <f t="shared" si="552"/>
        <v>#DIV/0!</v>
      </c>
      <c r="AO160" s="42"/>
      <c r="AP160" s="42" t="e">
        <f>+AP159/AP156</f>
        <v>#DIV/0!</v>
      </c>
      <c r="AQ160" s="68">
        <f t="shared" ref="AQ160:AS160" si="553">+AQ159/AQ156</f>
        <v>6.1855670103092781E-3</v>
      </c>
      <c r="AR160" s="42" t="e">
        <f t="shared" si="553"/>
        <v>#DIV/0!</v>
      </c>
      <c r="AS160" s="42" t="e">
        <f t="shared" si="553"/>
        <v>#DIV/0!</v>
      </c>
      <c r="AT160" s="42"/>
      <c r="AU160" s="42" t="e">
        <f>+AU159/AU156</f>
        <v>#DIV/0!</v>
      </c>
      <c r="AV160" s="42">
        <f t="shared" ref="AV160:AX160" si="554">+AV159/AV156</f>
        <v>4.2372881355932203E-3</v>
      </c>
      <c r="AW160" s="42" t="e">
        <f t="shared" si="554"/>
        <v>#DIV/0!</v>
      </c>
      <c r="AX160" s="42" t="e">
        <f t="shared" si="554"/>
        <v>#DIV/0!</v>
      </c>
      <c r="AY160" s="58"/>
      <c r="AZ160" s="45" t="e">
        <f>AZ159/AZ156</f>
        <v>#DIV/0!</v>
      </c>
      <c r="BA160" s="58"/>
      <c r="BB160" s="45">
        <f>BB159/BB156</f>
        <v>6.2651288623095554E-3</v>
      </c>
      <c r="BC160" s="58"/>
      <c r="BD160" s="59"/>
      <c r="BE160" s="58"/>
      <c r="BF160" s="59"/>
    </row>
    <row r="161" spans="1:58" s="44" customFormat="1" ht="11.25" outlineLevel="1">
      <c r="A161" s="54" t="s">
        <v>47</v>
      </c>
      <c r="B161" s="15"/>
      <c r="C161" s="40">
        <v>11</v>
      </c>
      <c r="D161" s="46"/>
      <c r="E161" s="46"/>
      <c r="F161" s="15"/>
      <c r="G161" s="15"/>
      <c r="H161" s="15">
        <v>1</v>
      </c>
      <c r="I161" s="15"/>
      <c r="J161" s="15"/>
      <c r="K161" s="15"/>
      <c r="L161" s="15"/>
      <c r="M161" s="15">
        <v>6</v>
      </c>
      <c r="N161" s="15"/>
      <c r="O161" s="15"/>
      <c r="P161" s="15"/>
      <c r="Q161" s="15"/>
      <c r="R161" s="15">
        <v>3</v>
      </c>
      <c r="S161" s="15"/>
      <c r="T161" s="15"/>
      <c r="U161" s="15"/>
      <c r="V161" s="15"/>
      <c r="W161" s="15">
        <v>11</v>
      </c>
      <c r="X161" s="15"/>
      <c r="Y161" s="15"/>
      <c r="Z161" s="15"/>
      <c r="AA161" s="15"/>
      <c r="AB161" s="15">
        <v>4</v>
      </c>
      <c r="AC161" s="15"/>
      <c r="AD161" s="15"/>
      <c r="AE161" s="15"/>
      <c r="AF161" s="15"/>
      <c r="AG161" s="40">
        <v>1</v>
      </c>
      <c r="AH161" s="15"/>
      <c r="AI161" s="15"/>
      <c r="AJ161" s="15"/>
      <c r="AK161" s="15"/>
      <c r="AL161" s="15">
        <v>10</v>
      </c>
      <c r="AM161" s="15"/>
      <c r="AN161" s="15"/>
      <c r="AO161" s="15"/>
      <c r="AP161" s="15"/>
      <c r="AQ161" s="40">
        <v>5</v>
      </c>
      <c r="AR161" s="15"/>
      <c r="AS161" s="15"/>
      <c r="AT161" s="15"/>
      <c r="AU161" s="15"/>
      <c r="AV161" s="46">
        <v>3</v>
      </c>
      <c r="AW161" s="46"/>
      <c r="AX161" s="46"/>
      <c r="AY161" s="40"/>
      <c r="AZ161" s="16" t="e">
        <f t="shared" ref="AZ161" si="555">AVERAGE(B161,G161,L161,Q161,V161,AA161,AF161,AK161,AP161,AU161)</f>
        <v>#DIV/0!</v>
      </c>
      <c r="BA161" s="40"/>
      <c r="BB161" s="16">
        <f t="shared" ref="BB161" si="556">AVERAGE(C161,H161,M161,R161,W161,AB161,AG161,AL161,AQ161,AV161)</f>
        <v>5.5</v>
      </c>
      <c r="BC161" s="40"/>
      <c r="BD161" s="57"/>
      <c r="BE161" s="40"/>
      <c r="BF161" s="57"/>
    </row>
    <row r="162" spans="1:58" s="60" customFormat="1" ht="11.25" outlineLevel="1">
      <c r="A162" s="54" t="s">
        <v>48</v>
      </c>
      <c r="B162" s="42" t="e">
        <f>+B161/B156</f>
        <v>#DIV/0!</v>
      </c>
      <c r="C162" s="42">
        <f>+C161/C156</f>
        <v>3.3272837265577739E-3</v>
      </c>
      <c r="D162" s="42" t="e">
        <f t="shared" ref="D162:E162" si="557">+D161/D156</f>
        <v>#DIV/0!</v>
      </c>
      <c r="E162" s="42" t="e">
        <f t="shared" si="557"/>
        <v>#DIV/0!</v>
      </c>
      <c r="F162" s="42"/>
      <c r="G162" s="42" t="e">
        <f>+G161/G156</f>
        <v>#DIV/0!</v>
      </c>
      <c r="H162" s="42">
        <f t="shared" ref="H162:J162" si="558">+H161/H156</f>
        <v>1.1299435028248588E-3</v>
      </c>
      <c r="I162" s="42" t="e">
        <f t="shared" si="558"/>
        <v>#DIV/0!</v>
      </c>
      <c r="J162" s="42" t="e">
        <f t="shared" si="558"/>
        <v>#DIV/0!</v>
      </c>
      <c r="K162" s="42"/>
      <c r="L162" s="42" t="e">
        <f>+L161/L156</f>
        <v>#DIV/0!</v>
      </c>
      <c r="M162" s="42">
        <f t="shared" ref="M162:O162" si="559">+M161/M156</f>
        <v>6.615214994487321E-3</v>
      </c>
      <c r="N162" s="42" t="e">
        <f t="shared" si="559"/>
        <v>#DIV/0!</v>
      </c>
      <c r="O162" s="42" t="e">
        <f t="shared" si="559"/>
        <v>#DIV/0!</v>
      </c>
      <c r="P162" s="42"/>
      <c r="Q162" s="42" t="e">
        <f>+Q161/Q156</f>
        <v>#DIV/0!</v>
      </c>
      <c r="R162" s="42">
        <f t="shared" ref="R162:T162" si="560">+R161/R156</f>
        <v>2.4509803921568627E-3</v>
      </c>
      <c r="S162" s="42" t="e">
        <f t="shared" si="560"/>
        <v>#DIV/0!</v>
      </c>
      <c r="T162" s="42" t="e">
        <f t="shared" si="560"/>
        <v>#DIV/0!</v>
      </c>
      <c r="U162" s="42"/>
      <c r="V162" s="42" t="e">
        <f>+V161/V156</f>
        <v>#DIV/0!</v>
      </c>
      <c r="W162" s="42">
        <f t="shared" ref="W162:Y162" si="561">+W161/W156</f>
        <v>5.2231718898385565E-3</v>
      </c>
      <c r="X162" s="42" t="e">
        <f t="shared" si="561"/>
        <v>#DIV/0!</v>
      </c>
      <c r="Y162" s="42" t="e">
        <f t="shared" si="561"/>
        <v>#DIV/0!</v>
      </c>
      <c r="Z162" s="42"/>
      <c r="AA162" s="42" t="e">
        <f>+AA161/AA156</f>
        <v>#DIV/0!</v>
      </c>
      <c r="AB162" s="42">
        <f t="shared" ref="AB162:AD162" si="562">+AB161/AB156</f>
        <v>4.140786749482402E-3</v>
      </c>
      <c r="AC162" s="42" t="e">
        <f t="shared" si="562"/>
        <v>#DIV/0!</v>
      </c>
      <c r="AD162" s="42" t="e">
        <f t="shared" si="562"/>
        <v>#DIV/0!</v>
      </c>
      <c r="AE162" s="42"/>
      <c r="AF162" s="42" t="e">
        <f>+AF161/AF156</f>
        <v>#DIV/0!</v>
      </c>
      <c r="AG162" s="58">
        <f t="shared" ref="AG162:AI162" si="563">+AG161/AG156</f>
        <v>2.5575447570332483E-3</v>
      </c>
      <c r="AH162" s="42" t="e">
        <f t="shared" si="563"/>
        <v>#DIV/0!</v>
      </c>
      <c r="AI162" s="42" t="e">
        <f t="shared" si="563"/>
        <v>#DIV/0!</v>
      </c>
      <c r="AJ162" s="42"/>
      <c r="AK162" s="42" t="e">
        <f>+AK161/AK156</f>
        <v>#DIV/0!</v>
      </c>
      <c r="AL162" s="42">
        <f t="shared" ref="AL162:AN162" si="564">+AL161/AL156</f>
        <v>4.2607584149978693E-3</v>
      </c>
      <c r="AM162" s="42" t="e">
        <f t="shared" si="564"/>
        <v>#DIV/0!</v>
      </c>
      <c r="AN162" s="42" t="e">
        <f t="shared" si="564"/>
        <v>#DIV/0!</v>
      </c>
      <c r="AO162" s="42"/>
      <c r="AP162" s="42" t="e">
        <f>+AP161/AP156</f>
        <v>#DIV/0!</v>
      </c>
      <c r="AQ162" s="58">
        <f t="shared" ref="AQ162:AS162" si="565">+AQ161/AQ156</f>
        <v>5.1546391752577319E-3</v>
      </c>
      <c r="AR162" s="42" t="e">
        <f t="shared" si="565"/>
        <v>#DIV/0!</v>
      </c>
      <c r="AS162" s="42" t="e">
        <f t="shared" si="565"/>
        <v>#DIV/0!</v>
      </c>
      <c r="AT162" s="42"/>
      <c r="AU162" s="42" t="e">
        <f>+AU161/AU156</f>
        <v>#DIV/0!</v>
      </c>
      <c r="AV162" s="42">
        <f t="shared" ref="AV162:AX162" si="566">+AV161/AV156</f>
        <v>3.1779661016949155E-3</v>
      </c>
      <c r="AW162" s="42" t="e">
        <f t="shared" si="566"/>
        <v>#DIV/0!</v>
      </c>
      <c r="AX162" s="42" t="e">
        <f t="shared" si="566"/>
        <v>#DIV/0!</v>
      </c>
      <c r="AY162" s="58"/>
      <c r="AZ162" s="45" t="e">
        <f>AZ161/AZ156</f>
        <v>#DIV/0!</v>
      </c>
      <c r="BA162" s="58"/>
      <c r="BB162" s="45">
        <f>BB161/BB156</f>
        <v>3.9157055389434717E-3</v>
      </c>
      <c r="BC162" s="58"/>
      <c r="BD162" s="59"/>
      <c r="BE162" s="58"/>
      <c r="BF162" s="59"/>
    </row>
    <row r="163" spans="1:58" s="64" customFormat="1" ht="11.25" outlineLevel="1">
      <c r="A163" s="54" t="s">
        <v>49</v>
      </c>
      <c r="B163" s="46"/>
      <c r="C163" s="61">
        <v>0</v>
      </c>
      <c r="D163" s="46"/>
      <c r="E163" s="46"/>
      <c r="F163" s="46"/>
      <c r="G163" s="46"/>
      <c r="H163" s="46">
        <v>0</v>
      </c>
      <c r="I163" s="46"/>
      <c r="J163" s="46"/>
      <c r="K163" s="46"/>
      <c r="L163" s="46"/>
      <c r="M163" s="46">
        <v>1</v>
      </c>
      <c r="N163" s="46"/>
      <c r="O163" s="46"/>
      <c r="P163" s="46"/>
      <c r="Q163" s="46"/>
      <c r="R163" s="46">
        <v>0</v>
      </c>
      <c r="S163" s="46"/>
      <c r="T163" s="46"/>
      <c r="U163" s="46"/>
      <c r="V163" s="46"/>
      <c r="W163" s="46">
        <v>0</v>
      </c>
      <c r="X163" s="46"/>
      <c r="Y163" s="46"/>
      <c r="Z163" s="46"/>
      <c r="AA163" s="46"/>
      <c r="AB163" s="46">
        <v>0</v>
      </c>
      <c r="AC163" s="46"/>
      <c r="AD163" s="46"/>
      <c r="AE163" s="46"/>
      <c r="AF163" s="46"/>
      <c r="AG163" s="61">
        <v>0</v>
      </c>
      <c r="AH163" s="46"/>
      <c r="AI163" s="46"/>
      <c r="AJ163" s="46"/>
      <c r="AK163" s="46"/>
      <c r="AL163" s="46">
        <v>0</v>
      </c>
      <c r="AM163" s="46"/>
      <c r="AN163" s="46"/>
      <c r="AO163" s="46"/>
      <c r="AP163" s="46"/>
      <c r="AQ163" s="61">
        <v>0</v>
      </c>
      <c r="AR163" s="46"/>
      <c r="AS163" s="46"/>
      <c r="AT163" s="46"/>
      <c r="AU163" s="46"/>
      <c r="AV163" s="46">
        <v>0</v>
      </c>
      <c r="AW163" s="46"/>
      <c r="AX163" s="46"/>
      <c r="AY163" s="62"/>
      <c r="AZ163" s="16" t="e">
        <f t="shared" ref="AZ163:AZ164" si="567">AVERAGE(B163,G163,L163,Q163,V163,AA163,AF163,AK163,AP163,AU163)</f>
        <v>#DIV/0!</v>
      </c>
      <c r="BA163" s="62"/>
      <c r="BB163" s="16">
        <f t="shared" ref="BB163:BB164" si="568">AVERAGE(C163,H163,M163,R163,W163,AB163,AG163,AL163,AQ163,AV163)</f>
        <v>0.1</v>
      </c>
      <c r="BC163" s="62"/>
      <c r="BD163" s="63"/>
      <c r="BE163" s="62"/>
      <c r="BF163" s="63"/>
    </row>
    <row r="164" spans="1:58" s="17" customFormat="1" ht="11.25">
      <c r="A164" s="47" t="s">
        <v>50</v>
      </c>
      <c r="B164" s="48"/>
      <c r="C164" s="49">
        <v>0</v>
      </c>
      <c r="D164" s="49"/>
      <c r="E164" s="49"/>
      <c r="F164" s="48"/>
      <c r="G164" s="48"/>
      <c r="H164" s="48">
        <v>0</v>
      </c>
      <c r="I164" s="48"/>
      <c r="J164" s="48"/>
      <c r="K164" s="48"/>
      <c r="L164" s="48"/>
      <c r="M164" s="48">
        <v>50</v>
      </c>
      <c r="N164" s="48"/>
      <c r="O164" s="48"/>
      <c r="P164" s="48"/>
      <c r="Q164" s="48"/>
      <c r="R164" s="48">
        <v>0</v>
      </c>
      <c r="S164" s="48"/>
      <c r="T164" s="48"/>
      <c r="U164" s="48"/>
      <c r="V164" s="48"/>
      <c r="W164" s="48">
        <v>0</v>
      </c>
      <c r="X164" s="48"/>
      <c r="Y164" s="48"/>
      <c r="Z164" s="48"/>
      <c r="AA164" s="48"/>
      <c r="AB164" s="48">
        <v>0</v>
      </c>
      <c r="AC164" s="48"/>
      <c r="AD164" s="48"/>
      <c r="AE164" s="48"/>
      <c r="AF164" s="48"/>
      <c r="AG164" s="48">
        <v>0</v>
      </c>
      <c r="AH164" s="48"/>
      <c r="AI164" s="48"/>
      <c r="AJ164" s="48"/>
      <c r="AK164" s="48"/>
      <c r="AL164" s="48">
        <v>0</v>
      </c>
      <c r="AM164" s="48"/>
      <c r="AN164" s="48"/>
      <c r="AO164" s="48"/>
      <c r="AP164" s="48"/>
      <c r="AQ164" s="48">
        <v>0</v>
      </c>
      <c r="AR164" s="48"/>
      <c r="AS164" s="48"/>
      <c r="AT164" s="48"/>
      <c r="AU164" s="48"/>
      <c r="AV164" s="49">
        <v>0</v>
      </c>
      <c r="AW164" s="49"/>
      <c r="AX164" s="49"/>
      <c r="AY164" s="49"/>
      <c r="AZ164" s="27" t="e">
        <f t="shared" si="567"/>
        <v>#DIV/0!</v>
      </c>
      <c r="BA164" s="79"/>
      <c r="BB164" s="27">
        <f t="shared" si="568"/>
        <v>5</v>
      </c>
      <c r="BC164" s="15"/>
      <c r="BD164" s="16"/>
      <c r="BE164" s="15"/>
      <c r="BF164" s="16"/>
    </row>
    <row r="165" spans="1:58" s="51" customFormat="1" ht="11.25">
      <c r="A165" s="54" t="s">
        <v>51</v>
      </c>
      <c r="B165" s="42" t="e">
        <f>+B163/B156</f>
        <v>#DIV/0!</v>
      </c>
      <c r="C165" s="33">
        <f>+C163/C156</f>
        <v>0</v>
      </c>
      <c r="D165" s="42" t="e">
        <f t="shared" ref="D165:E165" si="569">+D163/D156</f>
        <v>#DIV/0!</v>
      </c>
      <c r="E165" s="42" t="e">
        <f t="shared" si="569"/>
        <v>#DIV/0!</v>
      </c>
      <c r="F165" s="42"/>
      <c r="G165" s="42" t="e">
        <f>+G163/G156</f>
        <v>#DIV/0!</v>
      </c>
      <c r="H165" s="42">
        <f t="shared" ref="H165:J165" si="570">+H163/H156</f>
        <v>0</v>
      </c>
      <c r="I165" s="42" t="e">
        <f t="shared" si="570"/>
        <v>#DIV/0!</v>
      </c>
      <c r="J165" s="42" t="e">
        <f t="shared" si="570"/>
        <v>#DIV/0!</v>
      </c>
      <c r="K165" s="42"/>
      <c r="L165" s="42" t="e">
        <f>+L163/L156</f>
        <v>#DIV/0!</v>
      </c>
      <c r="M165" s="42">
        <f t="shared" ref="M165:O165" si="571">+M163/M156</f>
        <v>1.1025358324145535E-3</v>
      </c>
      <c r="N165" s="42" t="e">
        <f t="shared" si="571"/>
        <v>#DIV/0!</v>
      </c>
      <c r="O165" s="42" t="e">
        <f t="shared" si="571"/>
        <v>#DIV/0!</v>
      </c>
      <c r="P165" s="42"/>
      <c r="Q165" s="42" t="e">
        <f>+Q163/Q156</f>
        <v>#DIV/0!</v>
      </c>
      <c r="R165" s="42">
        <f t="shared" ref="R165:T165" si="572">+R163/R156</f>
        <v>0</v>
      </c>
      <c r="S165" s="42" t="e">
        <f t="shared" si="572"/>
        <v>#DIV/0!</v>
      </c>
      <c r="T165" s="42" t="e">
        <f t="shared" si="572"/>
        <v>#DIV/0!</v>
      </c>
      <c r="U165" s="42"/>
      <c r="V165" s="42" t="e">
        <f>+V163/V156</f>
        <v>#DIV/0!</v>
      </c>
      <c r="W165" s="42">
        <f t="shared" ref="W165:Y165" si="573">+W163/W156</f>
        <v>0</v>
      </c>
      <c r="X165" s="42" t="e">
        <f t="shared" si="573"/>
        <v>#DIV/0!</v>
      </c>
      <c r="Y165" s="42" t="e">
        <f t="shared" si="573"/>
        <v>#DIV/0!</v>
      </c>
      <c r="Z165" s="42"/>
      <c r="AA165" s="42" t="e">
        <f>+AA163/AA156</f>
        <v>#DIV/0!</v>
      </c>
      <c r="AB165" s="42">
        <f t="shared" ref="AB165:AD165" si="574">+AB163/AB156</f>
        <v>0</v>
      </c>
      <c r="AC165" s="42" t="e">
        <f t="shared" si="574"/>
        <v>#DIV/0!</v>
      </c>
      <c r="AD165" s="42" t="e">
        <f t="shared" si="574"/>
        <v>#DIV/0!</v>
      </c>
      <c r="AE165" s="42"/>
      <c r="AF165" s="42" t="e">
        <f>+AF163/AF156</f>
        <v>#DIV/0!</v>
      </c>
      <c r="AG165" s="33">
        <f t="shared" ref="AG165:AI165" si="575">+AG163/AG156</f>
        <v>0</v>
      </c>
      <c r="AH165" s="42" t="e">
        <f t="shared" si="575"/>
        <v>#DIV/0!</v>
      </c>
      <c r="AI165" s="42" t="e">
        <f t="shared" si="575"/>
        <v>#DIV/0!</v>
      </c>
      <c r="AJ165" s="42"/>
      <c r="AK165" s="42" t="e">
        <f>+AK163/AK156</f>
        <v>#DIV/0!</v>
      </c>
      <c r="AL165" s="42">
        <f t="shared" ref="AL165:AN165" si="576">+AL163/AL156</f>
        <v>0</v>
      </c>
      <c r="AM165" s="42" t="e">
        <f t="shared" si="576"/>
        <v>#DIV/0!</v>
      </c>
      <c r="AN165" s="42" t="e">
        <f t="shared" si="576"/>
        <v>#DIV/0!</v>
      </c>
      <c r="AO165" s="42"/>
      <c r="AP165" s="42" t="e">
        <f>+AP163/AP156</f>
        <v>#DIV/0!</v>
      </c>
      <c r="AQ165" s="33">
        <f t="shared" ref="AQ165:AS165" si="577">+AQ163/AQ156</f>
        <v>0</v>
      </c>
      <c r="AR165" s="42" t="e">
        <f t="shared" si="577"/>
        <v>#DIV/0!</v>
      </c>
      <c r="AS165" s="42" t="e">
        <f t="shared" si="577"/>
        <v>#DIV/0!</v>
      </c>
      <c r="AT165" s="42"/>
      <c r="AU165" s="42" t="e">
        <f>+AU163/AU156</f>
        <v>#DIV/0!</v>
      </c>
      <c r="AV165" s="42">
        <f t="shared" ref="AV165:AX165" si="578">+AV163/AV156</f>
        <v>0</v>
      </c>
      <c r="AW165" s="42" t="e">
        <f t="shared" si="578"/>
        <v>#DIV/0!</v>
      </c>
      <c r="AX165" s="42" t="e">
        <f t="shared" si="578"/>
        <v>#DIV/0!</v>
      </c>
      <c r="AY165" s="33"/>
      <c r="AZ165" s="45" t="e">
        <f>AZ163/AZ156</f>
        <v>#DIV/0!</v>
      </c>
      <c r="BA165" s="33"/>
      <c r="BB165" s="45">
        <f>BB163/BB156</f>
        <v>7.1194646162608578E-5</v>
      </c>
      <c r="BC165" s="33"/>
      <c r="BD165" s="45" t="s">
        <v>12</v>
      </c>
      <c r="BE165" s="33"/>
      <c r="BF165" s="45" t="s">
        <v>12</v>
      </c>
    </row>
    <row r="166" spans="1:58" s="51" customFormat="1" ht="11.25">
      <c r="B166" s="46"/>
      <c r="C166" s="33"/>
      <c r="D166" s="46"/>
      <c r="E166" s="46"/>
      <c r="F166" s="33"/>
      <c r="G166" s="46"/>
      <c r="H166" s="67"/>
      <c r="I166" s="67"/>
      <c r="J166" s="46"/>
      <c r="K166" s="33"/>
      <c r="L166" s="46"/>
      <c r="M166" s="46"/>
      <c r="N166" s="46"/>
      <c r="O166" s="46"/>
      <c r="P166" s="33"/>
      <c r="Q166" s="46"/>
      <c r="R166" s="33"/>
      <c r="S166" s="46"/>
      <c r="T166" s="46"/>
      <c r="U166" s="33"/>
      <c r="V166" s="46"/>
      <c r="W166" s="67"/>
      <c r="X166" s="67"/>
      <c r="Y166" s="67"/>
      <c r="Z166" s="33"/>
      <c r="AA166" s="46"/>
      <c r="AB166" s="46"/>
      <c r="AC166" s="46"/>
      <c r="AD166" s="46"/>
      <c r="AE166" s="33"/>
      <c r="AF166" s="46"/>
      <c r="AG166" s="33"/>
      <c r="AH166" s="65"/>
      <c r="AI166" s="46"/>
      <c r="AJ166" s="33"/>
      <c r="AK166" s="46"/>
      <c r="AL166" s="46"/>
      <c r="AM166" s="46"/>
      <c r="AN166" s="46"/>
      <c r="AO166" s="33"/>
      <c r="AP166" s="46"/>
      <c r="AQ166" s="46"/>
      <c r="AR166" s="46"/>
      <c r="AS166" s="46"/>
      <c r="AT166" s="33"/>
      <c r="AU166" s="46"/>
      <c r="AV166" s="46"/>
      <c r="AW166" s="46"/>
      <c r="AX166" s="46"/>
      <c r="AY166" s="33"/>
      <c r="AZ166" s="45"/>
      <c r="BA166" s="33"/>
      <c r="BB166" s="45"/>
      <c r="BC166" s="33"/>
      <c r="BD166" s="45"/>
      <c r="BE166" s="33"/>
      <c r="BF166" s="45"/>
    </row>
    <row r="167" spans="1:58" s="17" customFormat="1">
      <c r="A167" s="91" t="s">
        <v>60</v>
      </c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3"/>
      <c r="AW167" s="93"/>
      <c r="AX167" s="93"/>
      <c r="AY167" s="15"/>
      <c r="AZ167" s="16"/>
      <c r="BA167" s="15"/>
      <c r="BB167" s="16"/>
      <c r="BC167" s="15"/>
      <c r="BD167" s="16"/>
      <c r="BE167" s="15"/>
      <c r="BF167" s="16"/>
    </row>
    <row r="168" spans="1:58" s="54" customFormat="1" ht="11.25" outlineLevel="1">
      <c r="A168" s="54" t="s">
        <v>42</v>
      </c>
      <c r="B168" s="15"/>
      <c r="C168" s="55">
        <v>3121</v>
      </c>
      <c r="D168" s="46"/>
      <c r="E168" s="46"/>
      <c r="F168" s="55"/>
      <c r="G168" s="46"/>
      <c r="H168" s="55">
        <v>807</v>
      </c>
      <c r="I168" s="66"/>
      <c r="J168" s="46"/>
      <c r="L168" s="46"/>
      <c r="M168" s="55">
        <v>858</v>
      </c>
      <c r="N168" s="46"/>
      <c r="O168" s="46"/>
      <c r="Q168" s="46"/>
      <c r="R168" s="55">
        <v>1204</v>
      </c>
      <c r="S168" s="46"/>
      <c r="T168" s="46"/>
      <c r="U168" s="55"/>
      <c r="V168" s="46"/>
      <c r="W168" s="15">
        <v>2023</v>
      </c>
      <c r="X168" s="66"/>
      <c r="Y168" s="66"/>
      <c r="Z168" s="55"/>
      <c r="AA168" s="46"/>
      <c r="AB168" s="15">
        <v>902</v>
      </c>
      <c r="AC168" s="46"/>
      <c r="AD168" s="46"/>
      <c r="AF168" s="46"/>
      <c r="AG168" s="55">
        <v>382</v>
      </c>
      <c r="AH168" s="55"/>
      <c r="AI168" s="46"/>
      <c r="AK168" s="55"/>
      <c r="AL168" s="55">
        <v>2270</v>
      </c>
      <c r="AM168" s="46"/>
      <c r="AN168" s="46"/>
      <c r="AO168" s="55"/>
      <c r="AP168" s="55"/>
      <c r="AQ168" s="55">
        <v>850</v>
      </c>
      <c r="AR168" s="46"/>
      <c r="AS168" s="46"/>
      <c r="AU168" s="55"/>
      <c r="AV168" s="46">
        <v>879</v>
      </c>
      <c r="AW168" s="46"/>
      <c r="AX168" s="46"/>
      <c r="AY168" s="55"/>
      <c r="AZ168" s="16" t="s">
        <v>62</v>
      </c>
      <c r="BA168" s="55"/>
      <c r="BB168" s="16">
        <f t="shared" ref="BB168:BB169" si="579">AVERAGE(C168,H168,M168,R168,W168,AB168,AG168,AL168,AQ168,AV168)</f>
        <v>1329.6</v>
      </c>
      <c r="BC168" s="55"/>
      <c r="BD168" s="56"/>
      <c r="BE168" s="55"/>
      <c r="BF168" s="56"/>
    </row>
    <row r="169" spans="1:58" s="44" customFormat="1" ht="11.25" outlineLevel="1">
      <c r="A169" s="54" t="s">
        <v>43</v>
      </c>
      <c r="B169" s="15"/>
      <c r="C169" s="40">
        <v>332</v>
      </c>
      <c r="D169" s="46"/>
      <c r="E169" s="46"/>
      <c r="F169" s="40"/>
      <c r="G169" s="46"/>
      <c r="H169" s="40">
        <v>122</v>
      </c>
      <c r="I169" s="66"/>
      <c r="J169" s="46"/>
      <c r="L169" s="46"/>
      <c r="M169" s="40">
        <v>108</v>
      </c>
      <c r="N169" s="46"/>
      <c r="O169" s="46"/>
      <c r="Q169" s="46"/>
      <c r="R169" s="40">
        <v>178</v>
      </c>
      <c r="S169" s="46"/>
      <c r="T169" s="46"/>
      <c r="U169" s="40"/>
      <c r="V169" s="46"/>
      <c r="W169" s="15">
        <v>211</v>
      </c>
      <c r="X169" s="66"/>
      <c r="Y169" s="66"/>
      <c r="Z169" s="40"/>
      <c r="AA169" s="46"/>
      <c r="AB169" s="15">
        <v>159</v>
      </c>
      <c r="AC169" s="46"/>
      <c r="AD169" s="46"/>
      <c r="AF169" s="46"/>
      <c r="AG169" s="40">
        <v>62</v>
      </c>
      <c r="AH169" s="40"/>
      <c r="AI169" s="46"/>
      <c r="AK169" s="40"/>
      <c r="AL169" s="40">
        <v>234</v>
      </c>
      <c r="AM169" s="46"/>
      <c r="AN169" s="46"/>
      <c r="AO169" s="40"/>
      <c r="AP169" s="40"/>
      <c r="AQ169" s="40">
        <v>161</v>
      </c>
      <c r="AR169" s="46"/>
      <c r="AS169" s="46"/>
      <c r="AU169" s="40"/>
      <c r="AV169" s="46">
        <v>139</v>
      </c>
      <c r="AW169" s="46"/>
      <c r="AX169" s="46"/>
      <c r="AY169" s="40"/>
      <c r="AZ169" s="16" t="s">
        <v>62</v>
      </c>
      <c r="BA169" s="40"/>
      <c r="BB169" s="16">
        <f t="shared" si="579"/>
        <v>170.6</v>
      </c>
      <c r="BC169" s="40"/>
      <c r="BD169" s="57"/>
      <c r="BE169" s="40"/>
      <c r="BF169" s="57"/>
    </row>
    <row r="170" spans="1:58" s="54" customFormat="1" ht="11.25" outlineLevel="1">
      <c r="A170" s="54" t="s">
        <v>44</v>
      </c>
      <c r="B170" s="42" t="e">
        <f>+B169/B168</f>
        <v>#DIV/0!</v>
      </c>
      <c r="C170" s="42">
        <f>+C169/C168</f>
        <v>0.10637616148670298</v>
      </c>
      <c r="D170" s="46" t="e">
        <f t="shared" ref="D170:E170" si="580">+D169/D168</f>
        <v>#DIV/0!</v>
      </c>
      <c r="E170" s="46" t="e">
        <f t="shared" si="580"/>
        <v>#DIV/0!</v>
      </c>
      <c r="F170" s="68"/>
      <c r="G170" s="46" t="e">
        <f>+G169/G168</f>
        <v>#DIV/0!</v>
      </c>
      <c r="H170" s="42">
        <f t="shared" ref="H170:J170" si="581">+H169/H168</f>
        <v>0.15117719950433706</v>
      </c>
      <c r="I170" s="66" t="e">
        <f t="shared" si="581"/>
        <v>#DIV/0!</v>
      </c>
      <c r="J170" s="46" t="e">
        <f t="shared" si="581"/>
        <v>#DIV/0!</v>
      </c>
      <c r="L170" s="46" t="e">
        <f>+L169/L168</f>
        <v>#DIV/0!</v>
      </c>
      <c r="M170" s="42">
        <f t="shared" ref="M170:O170" si="582">+M169/M168</f>
        <v>0.12587412587412589</v>
      </c>
      <c r="N170" s="46" t="e">
        <f t="shared" si="582"/>
        <v>#DIV/0!</v>
      </c>
      <c r="O170" s="46" t="e">
        <f t="shared" si="582"/>
        <v>#DIV/0!</v>
      </c>
      <c r="Q170" s="46" t="e">
        <f>+Q169/Q168</f>
        <v>#DIV/0!</v>
      </c>
      <c r="R170" s="68">
        <f t="shared" ref="R170:T170" si="583">+R169/R168</f>
        <v>0.14784053156146179</v>
      </c>
      <c r="S170" s="46" t="e">
        <f t="shared" si="583"/>
        <v>#DIV/0!</v>
      </c>
      <c r="T170" s="46" t="e">
        <f t="shared" si="583"/>
        <v>#DIV/0!</v>
      </c>
      <c r="U170" s="68"/>
      <c r="V170" s="46" t="e">
        <f>+V169/V168</f>
        <v>#DIV/0!</v>
      </c>
      <c r="W170" s="42">
        <f t="shared" ref="W170:Y170" si="584">+W169/W168</f>
        <v>0.10430054374691053</v>
      </c>
      <c r="X170" s="66" t="e">
        <f t="shared" si="584"/>
        <v>#DIV/0!</v>
      </c>
      <c r="Y170" s="66" t="e">
        <f t="shared" si="584"/>
        <v>#DIV/0!</v>
      </c>
      <c r="Z170" s="68"/>
      <c r="AA170" s="46" t="e">
        <f>+AA169/AA168</f>
        <v>#DIV/0!</v>
      </c>
      <c r="AB170" s="42">
        <f t="shared" ref="AB170" si="585">+AB169/AB168</f>
        <v>0.17627494456762749</v>
      </c>
      <c r="AC170" s="46" t="e">
        <f t="shared" ref="AC170:AD170" si="586">+AC169/AC168</f>
        <v>#DIV/0!</v>
      </c>
      <c r="AD170" s="46" t="e">
        <f t="shared" si="586"/>
        <v>#DIV/0!</v>
      </c>
      <c r="AF170" s="46" t="e">
        <f>+AF169/AF168</f>
        <v>#DIV/0!</v>
      </c>
      <c r="AG170" s="68">
        <f t="shared" ref="AG170" si="587">+AG169/AG168</f>
        <v>0.16230366492146597</v>
      </c>
      <c r="AH170" s="68" t="e">
        <f t="shared" ref="AH170:AI170" si="588">+AH169/AH168</f>
        <v>#DIV/0!</v>
      </c>
      <c r="AI170" s="46" t="e">
        <f t="shared" si="588"/>
        <v>#DIV/0!</v>
      </c>
      <c r="AK170" s="68" t="e">
        <f t="shared" ref="AK170:AL170" si="589">+AK169/AK168</f>
        <v>#DIV/0!</v>
      </c>
      <c r="AL170" s="68">
        <f t="shared" si="589"/>
        <v>0.10308370044052863</v>
      </c>
      <c r="AM170" s="46" t="e">
        <f t="shared" ref="AM170:AN170" si="590">+AM169/AM168</f>
        <v>#DIV/0!</v>
      </c>
      <c r="AN170" s="46" t="e">
        <f t="shared" si="590"/>
        <v>#DIV/0!</v>
      </c>
      <c r="AO170" s="68"/>
      <c r="AP170" s="68" t="e">
        <f t="shared" ref="AP170:AQ170" si="591">+AP169/AP168</f>
        <v>#DIV/0!</v>
      </c>
      <c r="AQ170" s="68">
        <f t="shared" si="591"/>
        <v>0.18941176470588236</v>
      </c>
      <c r="AR170" s="46" t="e">
        <f t="shared" ref="AR170:AS170" si="592">+AR169/AR168</f>
        <v>#DIV/0!</v>
      </c>
      <c r="AS170" s="46" t="e">
        <f t="shared" si="592"/>
        <v>#DIV/0!</v>
      </c>
      <c r="AU170" s="68" t="e">
        <f t="shared" ref="AU170" si="593">+AU169/AU168</f>
        <v>#DIV/0!</v>
      </c>
      <c r="AV170" s="42">
        <f t="shared" ref="AV170:AX170" si="594">+AV169/AV168</f>
        <v>0.15813424345847554</v>
      </c>
      <c r="AW170" s="46" t="e">
        <f t="shared" si="594"/>
        <v>#DIV/0!</v>
      </c>
      <c r="AX170" s="46" t="e">
        <f t="shared" si="594"/>
        <v>#DIV/0!</v>
      </c>
      <c r="AY170" s="68"/>
      <c r="AZ170" s="16" t="s">
        <v>62</v>
      </c>
      <c r="BA170" s="69"/>
      <c r="BB170" s="70">
        <f>BB169/BB168</f>
        <v>0.12830926594464501</v>
      </c>
      <c r="BC170" s="69"/>
      <c r="BD170" s="70"/>
      <c r="BE170" s="69"/>
      <c r="BF170" s="70"/>
    </row>
    <row r="171" spans="1:58" s="44" customFormat="1" ht="11.25" outlineLevel="1">
      <c r="A171" s="54" t="s">
        <v>45</v>
      </c>
      <c r="B171" s="15"/>
      <c r="C171" s="40">
        <v>8</v>
      </c>
      <c r="D171" s="46"/>
      <c r="E171" s="46"/>
      <c r="F171" s="40"/>
      <c r="G171" s="46"/>
      <c r="H171" s="40">
        <v>2</v>
      </c>
      <c r="I171" s="66"/>
      <c r="J171" s="46"/>
      <c r="L171" s="46"/>
      <c r="M171" s="40">
        <v>8</v>
      </c>
      <c r="N171" s="46"/>
      <c r="O171" s="46"/>
      <c r="Q171" s="46"/>
      <c r="R171" s="40">
        <v>9</v>
      </c>
      <c r="S171" s="46"/>
      <c r="T171" s="46"/>
      <c r="U171" s="40"/>
      <c r="V171" s="46"/>
      <c r="W171" s="15">
        <v>8</v>
      </c>
      <c r="X171" s="66"/>
      <c r="Y171" s="66"/>
      <c r="Z171" s="40"/>
      <c r="AA171" s="46"/>
      <c r="AB171" s="15">
        <v>10</v>
      </c>
      <c r="AC171" s="46"/>
      <c r="AD171" s="46"/>
      <c r="AF171" s="46"/>
      <c r="AG171" s="40">
        <v>1</v>
      </c>
      <c r="AH171" s="40"/>
      <c r="AI171" s="46"/>
      <c r="AK171" s="40"/>
      <c r="AL171" s="40">
        <v>6</v>
      </c>
      <c r="AM171" s="46"/>
      <c r="AN171" s="46"/>
      <c r="AO171" s="40"/>
      <c r="AP171" s="40"/>
      <c r="AQ171" s="40">
        <v>4</v>
      </c>
      <c r="AR171" s="46"/>
      <c r="AS171" s="46"/>
      <c r="AU171" s="40"/>
      <c r="AV171" s="46">
        <v>6</v>
      </c>
      <c r="AW171" s="46"/>
      <c r="AX171" s="46"/>
      <c r="AY171" s="40"/>
      <c r="AZ171" s="16" t="s">
        <v>62</v>
      </c>
      <c r="BA171" s="40"/>
      <c r="BB171" s="16">
        <f t="shared" ref="BB171" si="595">AVERAGE(C171,H171,M171,R171,W171,AB171,AG171,AL171,AQ171,AV171)</f>
        <v>6.2</v>
      </c>
      <c r="BC171" s="40"/>
      <c r="BD171" s="57"/>
      <c r="BE171" s="40"/>
      <c r="BF171" s="57"/>
    </row>
    <row r="172" spans="1:58" s="54" customFormat="1" ht="11.25" outlineLevel="1">
      <c r="A172" s="54" t="s">
        <v>46</v>
      </c>
      <c r="B172" s="42" t="e">
        <f>+B171/B168</f>
        <v>#DIV/0!</v>
      </c>
      <c r="C172" s="42">
        <f>+C171/C168</f>
        <v>2.5632809996795898E-3</v>
      </c>
      <c r="D172" s="46" t="e">
        <f t="shared" ref="D172:E172" si="596">+D171/D168</f>
        <v>#DIV/0!</v>
      </c>
      <c r="E172" s="46" t="e">
        <f t="shared" si="596"/>
        <v>#DIV/0!</v>
      </c>
      <c r="F172" s="68"/>
      <c r="G172" s="46" t="e">
        <f>+G171/G168</f>
        <v>#DIV/0!</v>
      </c>
      <c r="H172" s="42">
        <f t="shared" ref="H172:J172" si="597">+H171/H168</f>
        <v>2.4783147459727386E-3</v>
      </c>
      <c r="I172" s="66" t="e">
        <f t="shared" si="597"/>
        <v>#DIV/0!</v>
      </c>
      <c r="J172" s="46" t="e">
        <f t="shared" si="597"/>
        <v>#DIV/0!</v>
      </c>
      <c r="L172" s="46" t="e">
        <f>+L171/L168</f>
        <v>#DIV/0!</v>
      </c>
      <c r="M172" s="42">
        <f t="shared" ref="M172:O172" si="598">+M171/M168</f>
        <v>9.324009324009324E-3</v>
      </c>
      <c r="N172" s="46" t="e">
        <f t="shared" si="598"/>
        <v>#DIV/0!</v>
      </c>
      <c r="O172" s="46" t="e">
        <f t="shared" si="598"/>
        <v>#DIV/0!</v>
      </c>
      <c r="Q172" s="46" t="e">
        <f>+Q171/Q168</f>
        <v>#DIV/0!</v>
      </c>
      <c r="R172" s="68">
        <f t="shared" ref="R172:T172" si="599">+R171/R168</f>
        <v>7.4750830564784057E-3</v>
      </c>
      <c r="S172" s="46" t="e">
        <f t="shared" si="599"/>
        <v>#DIV/0!</v>
      </c>
      <c r="T172" s="46" t="e">
        <f t="shared" si="599"/>
        <v>#DIV/0!</v>
      </c>
      <c r="U172" s="68"/>
      <c r="V172" s="46" t="e">
        <f>+V171/V168</f>
        <v>#DIV/0!</v>
      </c>
      <c r="W172" s="42">
        <f t="shared" ref="W172:Y172" si="600">+W171/W168</f>
        <v>3.9545229856648538E-3</v>
      </c>
      <c r="X172" s="66" t="e">
        <f t="shared" si="600"/>
        <v>#DIV/0!</v>
      </c>
      <c r="Y172" s="66" t="e">
        <f t="shared" si="600"/>
        <v>#DIV/0!</v>
      </c>
      <c r="Z172" s="68"/>
      <c r="AA172" s="46" t="e">
        <f>+AA171/AA168</f>
        <v>#DIV/0!</v>
      </c>
      <c r="AB172" s="42">
        <f t="shared" ref="AB172" si="601">+AB171/AB168</f>
        <v>1.1086474501108648E-2</v>
      </c>
      <c r="AC172" s="46" t="e">
        <f t="shared" ref="AC172:AD172" si="602">+AC171/AC168</f>
        <v>#DIV/0!</v>
      </c>
      <c r="AD172" s="46" t="e">
        <f t="shared" si="602"/>
        <v>#DIV/0!</v>
      </c>
      <c r="AF172" s="46" t="e">
        <f>+AF171/AF168</f>
        <v>#DIV/0!</v>
      </c>
      <c r="AG172" s="68">
        <f t="shared" ref="AG172" si="603">+AG171/AG168</f>
        <v>2.617801047120419E-3</v>
      </c>
      <c r="AH172" s="68" t="e">
        <f t="shared" ref="AH172:AI172" si="604">+AH171/AH168</f>
        <v>#DIV/0!</v>
      </c>
      <c r="AI172" s="46" t="e">
        <f t="shared" si="604"/>
        <v>#DIV/0!</v>
      </c>
      <c r="AK172" s="68" t="e">
        <f t="shared" ref="AK172:AL172" si="605">+AK171/AK168</f>
        <v>#DIV/0!</v>
      </c>
      <c r="AL172" s="68">
        <f t="shared" si="605"/>
        <v>2.6431718061674008E-3</v>
      </c>
      <c r="AM172" s="46" t="e">
        <f t="shared" ref="AM172:AN172" si="606">+AM171/AM168</f>
        <v>#DIV/0!</v>
      </c>
      <c r="AN172" s="46" t="e">
        <f t="shared" si="606"/>
        <v>#DIV/0!</v>
      </c>
      <c r="AO172" s="68"/>
      <c r="AP172" s="68" t="e">
        <f t="shared" ref="AP172:AQ172" si="607">+AP171/AP168</f>
        <v>#DIV/0!</v>
      </c>
      <c r="AQ172" s="68">
        <f t="shared" si="607"/>
        <v>4.7058823529411761E-3</v>
      </c>
      <c r="AR172" s="46" t="e">
        <f t="shared" ref="AR172:AS172" si="608">+AR171/AR168</f>
        <v>#DIV/0!</v>
      </c>
      <c r="AS172" s="46" t="e">
        <f t="shared" si="608"/>
        <v>#DIV/0!</v>
      </c>
      <c r="AU172" s="68" t="e">
        <f t="shared" ref="AU172" si="609">+AU171/AU168</f>
        <v>#DIV/0!</v>
      </c>
      <c r="AV172" s="42">
        <f t="shared" ref="AV172:AX172" si="610">+AV171/AV168</f>
        <v>6.8259385665529011E-3</v>
      </c>
      <c r="AW172" s="46" t="e">
        <f t="shared" si="610"/>
        <v>#DIV/0!</v>
      </c>
      <c r="AX172" s="46" t="e">
        <f t="shared" si="610"/>
        <v>#DIV/0!</v>
      </c>
      <c r="AY172" s="68"/>
      <c r="AZ172" s="16" t="s">
        <v>62</v>
      </c>
      <c r="BA172" s="69"/>
      <c r="BB172" s="70">
        <f>BB171/BB168</f>
        <v>4.6630565583634176E-3</v>
      </c>
      <c r="BC172" s="69"/>
      <c r="BD172" s="70"/>
      <c r="BE172" s="69"/>
      <c r="BF172" s="70"/>
    </row>
    <row r="173" spans="1:58" s="44" customFormat="1" ht="11.25" outlineLevel="1">
      <c r="A173" s="54" t="s">
        <v>47</v>
      </c>
      <c r="B173" s="15"/>
      <c r="C173" s="40">
        <v>13</v>
      </c>
      <c r="D173" s="46"/>
      <c r="E173" s="46"/>
      <c r="F173" s="40"/>
      <c r="G173" s="46"/>
      <c r="H173" s="40">
        <v>4</v>
      </c>
      <c r="I173" s="66"/>
      <c r="J173" s="46"/>
      <c r="L173" s="46"/>
      <c r="M173" s="40">
        <v>5</v>
      </c>
      <c r="N173" s="46"/>
      <c r="O173" s="46"/>
      <c r="Q173" s="46"/>
      <c r="R173" s="40">
        <v>9</v>
      </c>
      <c r="S173" s="46"/>
      <c r="T173" s="46"/>
      <c r="U173" s="40"/>
      <c r="V173" s="46"/>
      <c r="W173" s="15">
        <v>12</v>
      </c>
      <c r="X173" s="66"/>
      <c r="Y173" s="66"/>
      <c r="Z173" s="40"/>
      <c r="AA173" s="46"/>
      <c r="AB173" s="15">
        <v>4</v>
      </c>
      <c r="AC173" s="46"/>
      <c r="AD173" s="46"/>
      <c r="AF173" s="46"/>
      <c r="AG173" s="40">
        <v>2</v>
      </c>
      <c r="AH173" s="40"/>
      <c r="AI173" s="46"/>
      <c r="AK173" s="40"/>
      <c r="AL173" s="40">
        <v>14</v>
      </c>
      <c r="AM173" s="46"/>
      <c r="AN173" s="46"/>
      <c r="AO173" s="40"/>
      <c r="AP173" s="40"/>
      <c r="AQ173" s="40">
        <v>4</v>
      </c>
      <c r="AR173" s="46"/>
      <c r="AS173" s="46"/>
      <c r="AU173" s="40"/>
      <c r="AV173" s="46">
        <v>3</v>
      </c>
      <c r="AW173" s="46"/>
      <c r="AX173" s="46"/>
      <c r="AY173" s="40"/>
      <c r="AZ173" s="16" t="s">
        <v>62</v>
      </c>
      <c r="BA173" s="40"/>
      <c r="BB173" s="16">
        <f t="shared" ref="BB173" si="611">AVERAGE(C173,H173,M173,R173,W173,AB173,AG173,AL173,AQ173,AV173)</f>
        <v>7</v>
      </c>
      <c r="BC173" s="40"/>
      <c r="BD173" s="57"/>
      <c r="BE173" s="40"/>
      <c r="BF173" s="57"/>
    </row>
    <row r="174" spans="1:58" s="54" customFormat="1" ht="11.25" outlineLevel="1">
      <c r="A174" s="54" t="s">
        <v>48</v>
      </c>
      <c r="B174" s="42" t="e">
        <f>+B173/B168</f>
        <v>#DIV/0!</v>
      </c>
      <c r="C174" s="58">
        <f>+C173/C168</f>
        <v>4.1653316244793332E-3</v>
      </c>
      <c r="D174" s="46" t="e">
        <f t="shared" ref="D174:E174" si="612">+D173/D168</f>
        <v>#DIV/0!</v>
      </c>
      <c r="E174" s="46" t="e">
        <f t="shared" si="612"/>
        <v>#DIV/0!</v>
      </c>
      <c r="F174" s="58"/>
      <c r="G174" s="46" t="e">
        <f>+G173/G168</f>
        <v>#DIV/0!</v>
      </c>
      <c r="H174" s="58">
        <f t="shared" ref="H174:J174" si="613">+H173/H168</f>
        <v>4.9566294919454771E-3</v>
      </c>
      <c r="I174" s="66" t="e">
        <f t="shared" si="613"/>
        <v>#DIV/0!</v>
      </c>
      <c r="J174" s="46" t="e">
        <f t="shared" si="613"/>
        <v>#DIV/0!</v>
      </c>
      <c r="L174" s="46" t="e">
        <f>+L173/L168</f>
        <v>#DIV/0!</v>
      </c>
      <c r="M174" s="58">
        <f t="shared" ref="M174:O174" si="614">+M173/M168</f>
        <v>5.8275058275058279E-3</v>
      </c>
      <c r="N174" s="46" t="e">
        <f t="shared" si="614"/>
        <v>#DIV/0!</v>
      </c>
      <c r="O174" s="46" t="e">
        <f t="shared" si="614"/>
        <v>#DIV/0!</v>
      </c>
      <c r="Q174" s="46" t="e">
        <f>+Q173/Q168</f>
        <v>#DIV/0!</v>
      </c>
      <c r="R174" s="58">
        <f t="shared" ref="R174:T174" si="615">+R173/R168</f>
        <v>7.4750830564784057E-3</v>
      </c>
      <c r="S174" s="46" t="e">
        <f t="shared" si="615"/>
        <v>#DIV/0!</v>
      </c>
      <c r="T174" s="46" t="e">
        <f t="shared" si="615"/>
        <v>#DIV/0!</v>
      </c>
      <c r="U174" s="58"/>
      <c r="V174" s="46" t="e">
        <f>+V173/V168</f>
        <v>#DIV/0!</v>
      </c>
      <c r="W174" s="42">
        <f t="shared" ref="W174:Y174" si="616">+W173/W168</f>
        <v>5.9317844784972816E-3</v>
      </c>
      <c r="X174" s="66" t="e">
        <f t="shared" si="616"/>
        <v>#DIV/0!</v>
      </c>
      <c r="Y174" s="66" t="e">
        <f t="shared" si="616"/>
        <v>#DIV/0!</v>
      </c>
      <c r="Z174" s="58"/>
      <c r="AA174" s="46" t="e">
        <f>+AA173/AA168</f>
        <v>#DIV/0!</v>
      </c>
      <c r="AB174" s="42">
        <f t="shared" ref="AB174" si="617">+AB173/AB168</f>
        <v>4.434589800443459E-3</v>
      </c>
      <c r="AC174" s="46" t="e">
        <f t="shared" ref="AC174:AD174" si="618">+AC173/AC168</f>
        <v>#DIV/0!</v>
      </c>
      <c r="AD174" s="46" t="e">
        <f t="shared" si="618"/>
        <v>#DIV/0!</v>
      </c>
      <c r="AF174" s="46" t="e">
        <f>+AF173/AF168</f>
        <v>#DIV/0!</v>
      </c>
      <c r="AG174" s="58">
        <f t="shared" ref="AG174" si="619">+AG173/AG168</f>
        <v>5.235602094240838E-3</v>
      </c>
      <c r="AH174" s="58" t="e">
        <f t="shared" ref="AH174:AI174" si="620">+AH173/AH168</f>
        <v>#DIV/0!</v>
      </c>
      <c r="AI174" s="46" t="e">
        <f t="shared" si="620"/>
        <v>#DIV/0!</v>
      </c>
      <c r="AK174" s="58" t="e">
        <f t="shared" ref="AK174:AL174" si="621">+AK173/AK168</f>
        <v>#DIV/0!</v>
      </c>
      <c r="AL174" s="58">
        <f t="shared" si="621"/>
        <v>6.1674008810572688E-3</v>
      </c>
      <c r="AM174" s="46" t="e">
        <f t="shared" ref="AM174:AN174" si="622">+AM173/AM168</f>
        <v>#DIV/0!</v>
      </c>
      <c r="AN174" s="46" t="e">
        <f t="shared" si="622"/>
        <v>#DIV/0!</v>
      </c>
      <c r="AO174" s="58"/>
      <c r="AP174" s="58" t="e">
        <f t="shared" ref="AP174:AQ174" si="623">+AP173/AP168</f>
        <v>#DIV/0!</v>
      </c>
      <c r="AQ174" s="58">
        <f t="shared" si="623"/>
        <v>4.7058823529411761E-3</v>
      </c>
      <c r="AR174" s="46" t="e">
        <f t="shared" ref="AR174:AS174" si="624">+AR173/AR168</f>
        <v>#DIV/0!</v>
      </c>
      <c r="AS174" s="46" t="e">
        <f t="shared" si="624"/>
        <v>#DIV/0!</v>
      </c>
      <c r="AU174" s="58" t="e">
        <f t="shared" ref="AU174" si="625">+AU173/AU168</f>
        <v>#DIV/0!</v>
      </c>
      <c r="AV174" s="42">
        <f t="shared" ref="AV174:AX174" si="626">+AV173/AV168</f>
        <v>3.4129692832764505E-3</v>
      </c>
      <c r="AW174" s="46" t="e">
        <f t="shared" si="626"/>
        <v>#DIV/0!</v>
      </c>
      <c r="AX174" s="46" t="e">
        <f t="shared" si="626"/>
        <v>#DIV/0!</v>
      </c>
      <c r="AY174" s="58"/>
      <c r="AZ174" s="16" t="s">
        <v>62</v>
      </c>
      <c r="BA174" s="71"/>
      <c r="BB174" s="72">
        <f>BB173/BB168</f>
        <v>5.264741275571601E-3</v>
      </c>
      <c r="BC174" s="71"/>
      <c r="BD174" s="72"/>
      <c r="BE174" s="71"/>
      <c r="BF174" s="72"/>
    </row>
    <row r="175" spans="1:58" s="64" customFormat="1" ht="11.25" outlineLevel="1">
      <c r="A175" s="54" t="s">
        <v>49</v>
      </c>
      <c r="B175" s="46"/>
      <c r="C175" s="61">
        <v>0</v>
      </c>
      <c r="D175" s="46"/>
      <c r="E175" s="46"/>
      <c r="F175" s="62"/>
      <c r="G175" s="46"/>
      <c r="H175" s="61">
        <v>0</v>
      </c>
      <c r="I175" s="66"/>
      <c r="J175" s="46"/>
      <c r="L175" s="46"/>
      <c r="M175" s="61">
        <v>0</v>
      </c>
      <c r="N175" s="46"/>
      <c r="O175" s="46"/>
      <c r="Q175" s="46"/>
      <c r="R175" s="61">
        <v>1</v>
      </c>
      <c r="S175" s="46"/>
      <c r="T175" s="46"/>
      <c r="U175" s="62"/>
      <c r="V175" s="46"/>
      <c r="W175" s="46">
        <v>0</v>
      </c>
      <c r="X175" s="66"/>
      <c r="Y175" s="66"/>
      <c r="Z175" s="62"/>
      <c r="AA175" s="46"/>
      <c r="AB175" s="46">
        <v>0</v>
      </c>
      <c r="AC175" s="46"/>
      <c r="AD175" s="46"/>
      <c r="AF175" s="46"/>
      <c r="AG175" s="61">
        <v>0</v>
      </c>
      <c r="AH175" s="61"/>
      <c r="AI175" s="46"/>
      <c r="AK175" s="61"/>
      <c r="AL175" s="61">
        <v>0</v>
      </c>
      <c r="AM175" s="46"/>
      <c r="AN175" s="46"/>
      <c r="AO175" s="62"/>
      <c r="AP175" s="61"/>
      <c r="AQ175" s="61">
        <v>0</v>
      </c>
      <c r="AR175" s="46"/>
      <c r="AS175" s="46"/>
      <c r="AU175" s="61"/>
      <c r="AV175" s="46">
        <v>0</v>
      </c>
      <c r="AW175" s="46"/>
      <c r="AX175" s="46"/>
      <c r="AY175" s="62"/>
      <c r="AZ175" s="16" t="s">
        <v>62</v>
      </c>
      <c r="BA175" s="62"/>
      <c r="BB175" s="16">
        <f t="shared" ref="BB175" si="627">AVERAGE(C175,H175,M175,R175,W175,AB175,AG175,AL175,AQ175,AV175)</f>
        <v>0.1</v>
      </c>
      <c r="BC175" s="62"/>
      <c r="BD175" s="63"/>
      <c r="BE175" s="62"/>
      <c r="BF175" s="63"/>
    </row>
    <row r="176" spans="1:58" s="17" customFormat="1" ht="11.25">
      <c r="A176" s="47" t="s">
        <v>50</v>
      </c>
      <c r="B176" s="48"/>
      <c r="C176" s="49">
        <v>0</v>
      </c>
      <c r="D176" s="49"/>
      <c r="E176" s="49"/>
      <c r="F176" s="48"/>
      <c r="G176" s="48"/>
      <c r="H176" s="49">
        <v>0</v>
      </c>
      <c r="I176" s="48"/>
      <c r="J176" s="48"/>
      <c r="K176" s="48"/>
      <c r="L176" s="48"/>
      <c r="M176" s="49">
        <v>0</v>
      </c>
      <c r="N176" s="48"/>
      <c r="O176" s="48"/>
      <c r="P176" s="48"/>
      <c r="Q176" s="48"/>
      <c r="R176" s="48">
        <v>50</v>
      </c>
      <c r="S176" s="48"/>
      <c r="T176" s="48"/>
      <c r="U176" s="48"/>
      <c r="V176" s="48"/>
      <c r="W176" s="48">
        <v>0</v>
      </c>
      <c r="X176" s="48"/>
      <c r="Y176" s="48"/>
      <c r="Z176" s="48"/>
      <c r="AA176" s="48"/>
      <c r="AB176" s="48">
        <v>0</v>
      </c>
      <c r="AC176" s="48"/>
      <c r="AD176" s="48"/>
      <c r="AE176" s="48"/>
      <c r="AF176" s="48"/>
      <c r="AG176" s="48">
        <v>0</v>
      </c>
      <c r="AH176" s="48"/>
      <c r="AI176" s="48"/>
      <c r="AJ176" s="48"/>
      <c r="AK176" s="48"/>
      <c r="AL176" s="48">
        <v>0</v>
      </c>
      <c r="AM176" s="48"/>
      <c r="AN176" s="48"/>
      <c r="AO176" s="48"/>
      <c r="AP176" s="48"/>
      <c r="AQ176" s="48">
        <v>0</v>
      </c>
      <c r="AR176" s="48"/>
      <c r="AS176" s="48"/>
      <c r="AT176" s="48"/>
      <c r="AU176" s="48"/>
      <c r="AV176" s="49">
        <v>0</v>
      </c>
      <c r="AW176" s="49"/>
      <c r="AX176" s="49"/>
      <c r="AY176" s="49"/>
      <c r="AZ176" s="27" t="s">
        <v>62</v>
      </c>
      <c r="BA176" s="79"/>
      <c r="BB176" s="27" t="e">
        <f>BB174/BB167</f>
        <v>#DIV/0!</v>
      </c>
      <c r="BC176" s="15"/>
      <c r="BD176" s="16"/>
      <c r="BE176" s="15"/>
      <c r="BF176" s="16"/>
    </row>
    <row r="177" spans="1:58" s="51" customFormat="1" ht="11.25">
      <c r="A177" s="54" t="s">
        <v>51</v>
      </c>
      <c r="B177" s="42" t="e">
        <f>+B175/B168</f>
        <v>#DIV/0!</v>
      </c>
      <c r="C177" s="33">
        <f>+C175/C168</f>
        <v>0</v>
      </c>
      <c r="D177" s="46" t="e">
        <f t="shared" ref="D177:E177" si="628">+D175/D168</f>
        <v>#DIV/0!</v>
      </c>
      <c r="E177" s="46" t="e">
        <f t="shared" si="628"/>
        <v>#DIV/0!</v>
      </c>
      <c r="F177" s="33"/>
      <c r="G177" s="46" t="e">
        <f>+G175/G168</f>
        <v>#DIV/0!</v>
      </c>
      <c r="H177" s="33">
        <f t="shared" ref="H177:J177" si="629">+H175/H168</f>
        <v>0</v>
      </c>
      <c r="I177" s="67" t="e">
        <f t="shared" si="629"/>
        <v>#DIV/0!</v>
      </c>
      <c r="J177" s="46" t="e">
        <f t="shared" si="629"/>
        <v>#DIV/0!</v>
      </c>
      <c r="K177" s="33"/>
      <c r="L177" s="46" t="e">
        <f>+L175/L168</f>
        <v>#DIV/0!</v>
      </c>
      <c r="M177" s="33">
        <f t="shared" ref="M177:O177" si="630">+M175/M168</f>
        <v>0</v>
      </c>
      <c r="N177" s="46" t="e">
        <f t="shared" si="630"/>
        <v>#DIV/0!</v>
      </c>
      <c r="O177" s="46" t="e">
        <f t="shared" si="630"/>
        <v>#DIV/0!</v>
      </c>
      <c r="P177" s="33"/>
      <c r="Q177" s="46" t="e">
        <f>+Q175/Q168</f>
        <v>#DIV/0!</v>
      </c>
      <c r="R177" s="33">
        <f t="shared" ref="R177:T177" si="631">+R175/R168</f>
        <v>8.3056478405315617E-4</v>
      </c>
      <c r="S177" s="46" t="e">
        <f t="shared" si="631"/>
        <v>#DIV/0!</v>
      </c>
      <c r="T177" s="46" t="e">
        <f t="shared" si="631"/>
        <v>#DIV/0!</v>
      </c>
      <c r="U177" s="33"/>
      <c r="V177" s="46" t="e">
        <f>+V175/V168</f>
        <v>#DIV/0!</v>
      </c>
      <c r="W177" s="42">
        <f t="shared" ref="W177:Y177" si="632">+W175/W168</f>
        <v>0</v>
      </c>
      <c r="X177" s="67" t="e">
        <f t="shared" si="632"/>
        <v>#DIV/0!</v>
      </c>
      <c r="Y177" s="67" t="e">
        <f t="shared" si="632"/>
        <v>#DIV/0!</v>
      </c>
      <c r="Z177" s="33"/>
      <c r="AA177" s="46" t="e">
        <f>+AA175/AA168</f>
        <v>#DIV/0!</v>
      </c>
      <c r="AB177" s="42">
        <f t="shared" ref="AB177" si="633">+AB175/AB168</f>
        <v>0</v>
      </c>
      <c r="AC177" s="46" t="e">
        <f t="shared" ref="AC177:AD177" si="634">+AC175/AC168</f>
        <v>#DIV/0!</v>
      </c>
      <c r="AD177" s="46" t="e">
        <f t="shared" si="634"/>
        <v>#DIV/0!</v>
      </c>
      <c r="AE177" s="33"/>
      <c r="AF177" s="46" t="e">
        <f>+AF175/AF168</f>
        <v>#DIV/0!</v>
      </c>
      <c r="AG177" s="33">
        <f t="shared" ref="AG177" si="635">+AG175/AG168</f>
        <v>0</v>
      </c>
      <c r="AH177" s="65" t="e">
        <f t="shared" ref="AH177:AI177" si="636">+AH175/AH168</f>
        <v>#DIV/0!</v>
      </c>
      <c r="AI177" s="46" t="e">
        <f t="shared" si="636"/>
        <v>#DIV/0!</v>
      </c>
      <c r="AJ177" s="33"/>
      <c r="AK177" s="33" t="e">
        <f t="shared" ref="AK177:AL177" si="637">+AK175/AK168</f>
        <v>#DIV/0!</v>
      </c>
      <c r="AL177" s="33">
        <f t="shared" si="637"/>
        <v>0</v>
      </c>
      <c r="AM177" s="46" t="e">
        <f t="shared" ref="AM177:AN177" si="638">+AM175/AM168</f>
        <v>#DIV/0!</v>
      </c>
      <c r="AN177" s="46" t="e">
        <f t="shared" si="638"/>
        <v>#DIV/0!</v>
      </c>
      <c r="AO177" s="33"/>
      <c r="AP177" s="33" t="e">
        <f t="shared" ref="AP177:AQ177" si="639">+AP175/AP168</f>
        <v>#DIV/0!</v>
      </c>
      <c r="AQ177" s="33">
        <f t="shared" si="639"/>
        <v>0</v>
      </c>
      <c r="AR177" s="46" t="e">
        <f t="shared" ref="AR177:AS177" si="640">+AR175/AR168</f>
        <v>#DIV/0!</v>
      </c>
      <c r="AS177" s="46" t="e">
        <f t="shared" si="640"/>
        <v>#DIV/0!</v>
      </c>
      <c r="AT177" s="33"/>
      <c r="AU177" s="33" t="e">
        <f t="shared" ref="AU177" si="641">+AU175/AU168</f>
        <v>#DIV/0!</v>
      </c>
      <c r="AV177" s="42">
        <f t="shared" ref="AV177:AX177" si="642">+AV175/AV168</f>
        <v>0</v>
      </c>
      <c r="AW177" s="46" t="e">
        <f t="shared" si="642"/>
        <v>#DIV/0!</v>
      </c>
      <c r="AX177" s="46" t="e">
        <f t="shared" si="642"/>
        <v>#DIV/0!</v>
      </c>
      <c r="AY177" s="33"/>
      <c r="AZ177" s="16" t="s">
        <v>62</v>
      </c>
      <c r="BA177" s="33"/>
      <c r="BB177" s="16"/>
      <c r="BC177" s="33"/>
      <c r="BD177" s="45" t="s">
        <v>12</v>
      </c>
      <c r="BE177" s="33"/>
      <c r="BF177" s="45" t="s">
        <v>12</v>
      </c>
    </row>
    <row r="178" spans="1:58" s="54" customFormat="1" ht="11.25" outlineLevel="1">
      <c r="B178" s="73"/>
      <c r="C178" s="73"/>
      <c r="D178" s="73"/>
      <c r="E178" s="73"/>
      <c r="F178" s="65"/>
      <c r="G178" s="73"/>
      <c r="H178" s="66"/>
      <c r="I178" s="66"/>
      <c r="J178" s="73"/>
      <c r="L178" s="73"/>
      <c r="M178" s="73"/>
      <c r="N178" s="73"/>
      <c r="O178" s="73"/>
      <c r="Q178" s="73"/>
      <c r="R178" s="73"/>
      <c r="S178" s="73"/>
      <c r="T178" s="73"/>
      <c r="U178" s="65"/>
      <c r="V178" s="73"/>
      <c r="W178" s="66"/>
      <c r="X178" s="66"/>
      <c r="Y178" s="66"/>
      <c r="Z178" s="65"/>
      <c r="AA178" s="73"/>
      <c r="AB178" s="73"/>
      <c r="AC178" s="73"/>
      <c r="AD178" s="73"/>
      <c r="AF178" s="73"/>
      <c r="AG178" s="73"/>
      <c r="AH178" s="73"/>
      <c r="AI178" s="73"/>
      <c r="AK178" s="73"/>
      <c r="AL178" s="73"/>
      <c r="AM178" s="73"/>
      <c r="AN178" s="73"/>
      <c r="AO178" s="65"/>
      <c r="AP178" s="73"/>
      <c r="AQ178" s="73"/>
      <c r="AR178" s="73"/>
      <c r="AS178" s="73"/>
      <c r="AU178" s="73"/>
      <c r="AV178" s="73"/>
      <c r="AW178" s="73"/>
      <c r="AX178" s="73"/>
      <c r="AY178" s="65"/>
      <c r="AZ178" s="56"/>
      <c r="BA178" s="55"/>
      <c r="BB178" s="56"/>
      <c r="BC178" s="55"/>
      <c r="BD178" s="56"/>
      <c r="BE178" s="55"/>
      <c r="BF178" s="56"/>
    </row>
    <row r="179" spans="1:58" s="17" customFormat="1">
      <c r="A179" s="91" t="s">
        <v>56</v>
      </c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3"/>
      <c r="AW179" s="93"/>
      <c r="AX179" s="93"/>
      <c r="AY179" s="15"/>
      <c r="AZ179" s="16"/>
      <c r="BA179" s="15"/>
      <c r="BB179" s="16"/>
      <c r="BC179" s="15"/>
      <c r="BD179" s="16"/>
      <c r="BE179" s="15"/>
      <c r="BF179" s="16"/>
    </row>
    <row r="180" spans="1:58" s="54" customFormat="1" ht="11.25" outlineLevel="1">
      <c r="A180" s="54" t="s">
        <v>42</v>
      </c>
      <c r="B180" s="15">
        <f>+B84+B96+B108+B120+B132+B144+B156+B168</f>
        <v>9790</v>
      </c>
      <c r="C180" s="15">
        <f>+C84+C96+C108+C120+C132+C144+C156+C168</f>
        <v>22835</v>
      </c>
      <c r="D180" s="46">
        <f t="shared" ref="D180:E181" si="643">+D120+D108+D96+D84</f>
        <v>0</v>
      </c>
      <c r="E180" s="46">
        <f t="shared" si="643"/>
        <v>0</v>
      </c>
      <c r="F180" s="55"/>
      <c r="G180" s="15">
        <f>+G84+G96+G108+G120+G132+G144+G156+G168</f>
        <v>2354</v>
      </c>
      <c r="H180" s="15">
        <f>+H84+H96+H108+H120+H132+H144+H156+H168</f>
        <v>5687</v>
      </c>
      <c r="I180" s="66">
        <f t="shared" ref="I180:J181" si="644">+I120+I108+I96+I84</f>
        <v>0</v>
      </c>
      <c r="J180" s="46">
        <f t="shared" si="644"/>
        <v>0</v>
      </c>
      <c r="L180" s="15">
        <f>+L84+L96+L108+L120+L132+L144+L156+L168</f>
        <v>2713</v>
      </c>
      <c r="M180" s="15">
        <f>+M84+M96+M108+M120+M132+M144+M156+M168</f>
        <v>6305</v>
      </c>
      <c r="N180" s="46">
        <f t="shared" ref="N180:O181" si="645">+N120+N108+N96+N84</f>
        <v>0</v>
      </c>
      <c r="O180" s="46">
        <f t="shared" si="645"/>
        <v>0</v>
      </c>
      <c r="Q180" s="15">
        <f>+Q84+Q96+Q108+Q120+Q132+Q144+Q156+Q168</f>
        <v>3415</v>
      </c>
      <c r="R180" s="15">
        <f>+R84+R96+R108+R120+R132+R144+R156+R168</f>
        <v>8296</v>
      </c>
      <c r="S180" s="46">
        <f t="shared" ref="S180:T181" si="646">+S120+S108+S96+S84</f>
        <v>0</v>
      </c>
      <c r="T180" s="46">
        <f t="shared" si="646"/>
        <v>0</v>
      </c>
      <c r="U180" s="55"/>
      <c r="V180" s="15">
        <f>+V84+V96+V108+V120+V132+V144+V156+V168</f>
        <v>5552</v>
      </c>
      <c r="W180" s="15">
        <f>+W84+W96+W108+W120+W132+W144+W156+W168</f>
        <v>13811</v>
      </c>
      <c r="X180" s="66">
        <f t="shared" ref="X180:Y181" si="647">+X120+X108+X96+X84</f>
        <v>0</v>
      </c>
      <c r="Y180" s="66">
        <f t="shared" si="647"/>
        <v>0</v>
      </c>
      <c r="Z180" s="55"/>
      <c r="AA180" s="15">
        <f>+AA84+AA96+AA108+AA120+AA132+AA144+AA156+AA168</f>
        <v>2518</v>
      </c>
      <c r="AB180" s="15">
        <f>+AB84+AB96+AB108+AB120+AB132+AB144+AB156+AB168</f>
        <v>6315</v>
      </c>
      <c r="AC180" s="46">
        <f t="shared" ref="AC180:AD181" si="648">+AC120+AC108+AC96+AC84</f>
        <v>0</v>
      </c>
      <c r="AD180" s="46">
        <f t="shared" si="648"/>
        <v>0</v>
      </c>
      <c r="AF180" s="15">
        <f>+AF84+AF96+AF108+AF120+AF132+AF144+AF156+AF168</f>
        <v>1000</v>
      </c>
      <c r="AG180" s="15">
        <f>+AG84+AG96+AG108+AG120+AG132+AG144+AG156+AG168</f>
        <v>2516</v>
      </c>
      <c r="AH180" s="55">
        <f t="shared" ref="AH180:AI181" si="649">+AH120+AH108+AH96+AH84</f>
        <v>0</v>
      </c>
      <c r="AI180" s="46">
        <f t="shared" si="649"/>
        <v>0</v>
      </c>
      <c r="AK180" s="15">
        <f>+AK84+AK96+AK108+AK120+AK132+AK144+AK156+AK168</f>
        <v>4377</v>
      </c>
      <c r="AL180" s="15">
        <f>+AL84+AL96+AL108+AL120+AL132+AL144+AL156+AL168</f>
        <v>13231</v>
      </c>
      <c r="AM180" s="46">
        <f t="shared" ref="AM180:AN181" si="650">+AM120+AM108+AM96+AM84</f>
        <v>0</v>
      </c>
      <c r="AN180" s="46">
        <f t="shared" si="650"/>
        <v>0</v>
      </c>
      <c r="AO180" s="55"/>
      <c r="AP180" s="15">
        <f>+AP84+AP96+AP108+AP120+AP132+AP144+AP156+AP168</f>
        <v>2890</v>
      </c>
      <c r="AQ180" s="15">
        <f>+AQ84+AQ96+AQ108+AQ120+AQ132+AQ144+AQ156+AQ168</f>
        <v>6608</v>
      </c>
      <c r="AR180" s="46">
        <f t="shared" ref="AR180:AS181" si="651">+AR120+AR108+AR96+AR84</f>
        <v>0</v>
      </c>
      <c r="AS180" s="46">
        <f t="shared" si="651"/>
        <v>0</v>
      </c>
      <c r="AU180" s="15">
        <f>+AU84+AU96+AU108+AU120+AU132+AU144+AU156+AU168</f>
        <v>1783</v>
      </c>
      <c r="AV180" s="46">
        <f t="shared" ref="AV180:AX181" si="652">+AV120+AV108+AV96+AV84</f>
        <v>3616</v>
      </c>
      <c r="AW180" s="46">
        <f t="shared" si="652"/>
        <v>0</v>
      </c>
      <c r="AX180" s="46">
        <f t="shared" si="652"/>
        <v>0</v>
      </c>
      <c r="AY180" s="55"/>
      <c r="AZ180" s="16">
        <f t="shared" ref="AZ180:AZ181" si="653">AVERAGE(B180,G180,L180,Q180,V180,AA180,AF180,AK180,AP180,AU180)</f>
        <v>3639.2</v>
      </c>
      <c r="BA180" s="55"/>
      <c r="BB180" s="56">
        <f t="shared" ref="BB180:BB181" si="654">AVERAGE(C180,H180,M180,R180,W180,AB180,AG180,AL180,AQ180,AV180)</f>
        <v>8922</v>
      </c>
      <c r="BC180" s="55"/>
      <c r="BD180" s="56">
        <f t="shared" ref="BD180:BD181" si="655">AVERAGE(D180,I180,N180,S180,X180,AC180,AH180,AM180,AR180,AW180)</f>
        <v>0</v>
      </c>
      <c r="BE180" s="55"/>
      <c r="BF180" s="56">
        <f t="shared" ref="BF180:BF181" si="656">AVERAGE(E180,J180,O180,T180,Y180,AD180,AI180,AN180,AS180,AX180)</f>
        <v>0</v>
      </c>
    </row>
    <row r="181" spans="1:58" s="32" customFormat="1" ht="11.25">
      <c r="A181" s="51" t="s">
        <v>43</v>
      </c>
      <c r="B181" s="15">
        <f>+B85+B97+B109+B121+B133+B145+B157+B169</f>
        <v>1220</v>
      </c>
      <c r="C181" s="15">
        <f>+C85+C97+C109+C121+C133+C145+C157+C169</f>
        <v>2946</v>
      </c>
      <c r="D181" s="55">
        <f t="shared" si="643"/>
        <v>0</v>
      </c>
      <c r="E181" s="55">
        <f t="shared" si="643"/>
        <v>0</v>
      </c>
      <c r="F181" s="55"/>
      <c r="G181" s="15">
        <f>+G85+G97+G109+G121+G133+G145+G157+G169</f>
        <v>440</v>
      </c>
      <c r="H181" s="15">
        <f>+H85+H97+H109+H121+H133+H145+H157+H169</f>
        <v>1029</v>
      </c>
      <c r="I181" s="55">
        <f t="shared" si="644"/>
        <v>0</v>
      </c>
      <c r="J181" s="55">
        <f t="shared" si="644"/>
        <v>0</v>
      </c>
      <c r="K181" s="55"/>
      <c r="L181" s="15">
        <f>+L85+L97+L109+L121+L133+L145+L157+L169</f>
        <v>444</v>
      </c>
      <c r="M181" s="15">
        <f>+M85+M97+M109+M121+M133+M145+M157+M169</f>
        <v>1007</v>
      </c>
      <c r="N181" s="55">
        <f t="shared" si="645"/>
        <v>0</v>
      </c>
      <c r="O181" s="55">
        <f t="shared" si="645"/>
        <v>0</v>
      </c>
      <c r="P181" s="55"/>
      <c r="Q181" s="15">
        <f>+Q85+Q97+Q109+Q121+Q133+Q145+Q157+Q169</f>
        <v>554</v>
      </c>
      <c r="R181" s="15">
        <f>+R85+R97+R109+R121+R133+R145+R157+R169</f>
        <v>1480</v>
      </c>
      <c r="S181" s="55">
        <f t="shared" si="646"/>
        <v>0</v>
      </c>
      <c r="T181" s="55">
        <f t="shared" si="646"/>
        <v>0</v>
      </c>
      <c r="U181" s="55"/>
      <c r="V181" s="15">
        <f>+V85+V97+V109+V121+V133+V145+V157+V169</f>
        <v>621</v>
      </c>
      <c r="W181" s="15">
        <f>+W85+W97+W109+W121+W133+W145+W157+W169</f>
        <v>1692</v>
      </c>
      <c r="X181" s="55">
        <f t="shared" si="647"/>
        <v>0</v>
      </c>
      <c r="Y181" s="55">
        <f t="shared" si="647"/>
        <v>0</v>
      </c>
      <c r="Z181" s="55"/>
      <c r="AA181" s="15">
        <f>+AA85+AA97+AA109+AA121+AA133+AA145+AA157+AA169</f>
        <v>519</v>
      </c>
      <c r="AB181" s="15">
        <f>+AB85+AB97+AB109+AB121+AB133+AB145+AB157+AB169</f>
        <v>1322</v>
      </c>
      <c r="AC181" s="55">
        <f t="shared" si="648"/>
        <v>0</v>
      </c>
      <c r="AD181" s="55">
        <f t="shared" si="648"/>
        <v>0</v>
      </c>
      <c r="AE181" s="55"/>
      <c r="AF181" s="15">
        <f>+AF85+AF97+AF109+AF121+AF133+AF145+AF157+AF169</f>
        <v>174</v>
      </c>
      <c r="AG181" s="15">
        <f>+AG85+AG97+AG109+AG121+AG133+AG145+AG157+AG169</f>
        <v>443</v>
      </c>
      <c r="AH181" s="55">
        <f t="shared" si="649"/>
        <v>0</v>
      </c>
      <c r="AI181" s="55">
        <f t="shared" si="649"/>
        <v>0</v>
      </c>
      <c r="AJ181" s="55"/>
      <c r="AK181" s="15">
        <f>+AK85+AK97+AK109+AK121+AK133+AK145+AK157+AK169</f>
        <v>749</v>
      </c>
      <c r="AL181" s="15">
        <f>+AL85+AL97+AL109+AL121+AL133+AL145+AL157+AL169</f>
        <v>2063</v>
      </c>
      <c r="AM181" s="55">
        <f t="shared" si="650"/>
        <v>0</v>
      </c>
      <c r="AN181" s="55">
        <f t="shared" si="650"/>
        <v>0</v>
      </c>
      <c r="AO181" s="55"/>
      <c r="AP181" s="15">
        <f>+AP85+AP97+AP109+AP121+AP133+AP145+AP157+AP169</f>
        <v>581</v>
      </c>
      <c r="AQ181" s="15">
        <f>+AQ85+AQ97+AQ109+AQ121+AQ133+AQ145+AQ157+AQ169</f>
        <v>1401</v>
      </c>
      <c r="AR181" s="55">
        <f t="shared" si="651"/>
        <v>0</v>
      </c>
      <c r="AS181" s="55">
        <f t="shared" si="651"/>
        <v>0</v>
      </c>
      <c r="AT181" s="55"/>
      <c r="AU181" s="15">
        <f>+AU85+AU97+AU109+AU121+AU133+AU145+AU157+AU169</f>
        <v>349</v>
      </c>
      <c r="AV181" s="31">
        <f t="shared" si="652"/>
        <v>736</v>
      </c>
      <c r="AW181" s="31">
        <f t="shared" si="652"/>
        <v>0</v>
      </c>
      <c r="AX181" s="31">
        <f t="shared" si="652"/>
        <v>0</v>
      </c>
      <c r="AY181" s="31"/>
      <c r="AZ181" s="16">
        <f t="shared" si="653"/>
        <v>565.1</v>
      </c>
      <c r="BA181" s="15"/>
      <c r="BB181" s="16">
        <f t="shared" si="654"/>
        <v>1411.9</v>
      </c>
      <c r="BC181" s="15"/>
      <c r="BD181" s="16">
        <f t="shared" si="655"/>
        <v>0</v>
      </c>
      <c r="BE181" s="15"/>
      <c r="BF181" s="16">
        <f t="shared" si="656"/>
        <v>0</v>
      </c>
    </row>
    <row r="182" spans="1:58" s="51" customFormat="1" ht="11.25">
      <c r="A182" s="51" t="s">
        <v>44</v>
      </c>
      <c r="B182" s="58">
        <f>+B181/B180</f>
        <v>0.12461695607763024</v>
      </c>
      <c r="C182" s="58">
        <f t="shared" ref="C182:E182" si="657">+C181/C180</f>
        <v>0.12901248084081454</v>
      </c>
      <c r="D182" s="58" t="e">
        <f t="shared" si="657"/>
        <v>#DIV/0!</v>
      </c>
      <c r="E182" s="58" t="e">
        <f t="shared" si="657"/>
        <v>#DIV/0!</v>
      </c>
      <c r="F182" s="58"/>
      <c r="G182" s="58">
        <f t="shared" ref="G182:H182" si="658">+G181/G180</f>
        <v>0.18691588785046728</v>
      </c>
      <c r="H182" s="58">
        <f t="shared" si="658"/>
        <v>0.18093898364691402</v>
      </c>
      <c r="I182" s="58" t="e">
        <f t="shared" ref="I182:J182" si="659">+I181/I180</f>
        <v>#DIV/0!</v>
      </c>
      <c r="J182" s="58" t="e">
        <f t="shared" si="659"/>
        <v>#DIV/0!</v>
      </c>
      <c r="K182" s="58"/>
      <c r="L182" s="58">
        <f t="shared" ref="L182:M182" si="660">+L181/L180</f>
        <v>0.16365646885366752</v>
      </c>
      <c r="M182" s="58">
        <f t="shared" si="660"/>
        <v>0.15971451229183187</v>
      </c>
      <c r="N182" s="58" t="e">
        <f t="shared" ref="N182:O182" si="661">+N181/N180</f>
        <v>#DIV/0!</v>
      </c>
      <c r="O182" s="58" t="e">
        <f t="shared" si="661"/>
        <v>#DIV/0!</v>
      </c>
      <c r="P182" s="58"/>
      <c r="Q182" s="58">
        <f t="shared" ref="Q182:R182" si="662">+Q181/Q180</f>
        <v>0.16222547584187408</v>
      </c>
      <c r="R182" s="58">
        <f t="shared" si="662"/>
        <v>0.17839922854387658</v>
      </c>
      <c r="S182" s="58" t="e">
        <f t="shared" ref="S182:T182" si="663">+S181/S180</f>
        <v>#DIV/0!</v>
      </c>
      <c r="T182" s="58" t="e">
        <f t="shared" si="663"/>
        <v>#DIV/0!</v>
      </c>
      <c r="U182" s="58"/>
      <c r="V182" s="58">
        <f t="shared" ref="V182:W182" si="664">+V181/V180</f>
        <v>0.11185158501440923</v>
      </c>
      <c r="W182" s="58">
        <f t="shared" si="664"/>
        <v>0.12251104192310477</v>
      </c>
      <c r="X182" s="58" t="e">
        <f t="shared" ref="X182:Y182" si="665">+X181/X180</f>
        <v>#DIV/0!</v>
      </c>
      <c r="Y182" s="58" t="e">
        <f t="shared" si="665"/>
        <v>#DIV/0!</v>
      </c>
      <c r="Z182" s="58"/>
      <c r="AA182" s="58">
        <f t="shared" ref="AA182:AB182" si="666">+AA181/AA180</f>
        <v>0.20611596505162827</v>
      </c>
      <c r="AB182" s="58">
        <f t="shared" si="666"/>
        <v>0.20934283452098179</v>
      </c>
      <c r="AC182" s="58" t="e">
        <f t="shared" ref="AC182:AD182" si="667">+AC181/AC180</f>
        <v>#DIV/0!</v>
      </c>
      <c r="AD182" s="58" t="e">
        <f t="shared" si="667"/>
        <v>#DIV/0!</v>
      </c>
      <c r="AE182" s="58"/>
      <c r="AF182" s="58">
        <f t="shared" ref="AF182:AG182" si="668">+AF181/AF180</f>
        <v>0.17399999999999999</v>
      </c>
      <c r="AG182" s="58">
        <f t="shared" si="668"/>
        <v>0.17607313195548491</v>
      </c>
      <c r="AH182" s="58" t="e">
        <f t="shared" ref="AH182:AI182" si="669">+AH181/AH180</f>
        <v>#DIV/0!</v>
      </c>
      <c r="AI182" s="58" t="e">
        <f t="shared" si="669"/>
        <v>#DIV/0!</v>
      </c>
      <c r="AJ182" s="58"/>
      <c r="AK182" s="58">
        <f t="shared" ref="AK182:AL182" si="670">+AK181/AK180</f>
        <v>0.17112177290381539</v>
      </c>
      <c r="AL182" s="58">
        <f t="shared" si="670"/>
        <v>0.15592169904013303</v>
      </c>
      <c r="AM182" s="58" t="e">
        <f t="shared" ref="AM182:AN182" si="671">+AM181/AM180</f>
        <v>#DIV/0!</v>
      </c>
      <c r="AN182" s="58" t="e">
        <f t="shared" si="671"/>
        <v>#DIV/0!</v>
      </c>
      <c r="AO182" s="58"/>
      <c r="AP182" s="58">
        <f t="shared" ref="AP182:AQ182" si="672">+AP181/AP180</f>
        <v>0.20103806228373702</v>
      </c>
      <c r="AQ182" s="58">
        <f t="shared" si="672"/>
        <v>0.21201573849878935</v>
      </c>
      <c r="AR182" s="58" t="e">
        <f t="shared" ref="AR182:AS182" si="673">+AR181/AR180</f>
        <v>#DIV/0!</v>
      </c>
      <c r="AS182" s="58" t="e">
        <f t="shared" si="673"/>
        <v>#DIV/0!</v>
      </c>
      <c r="AT182" s="58"/>
      <c r="AU182" s="58">
        <f t="shared" ref="AU182" si="674">+AU181/AU180</f>
        <v>0.19573752103196859</v>
      </c>
      <c r="AV182" s="58">
        <f t="shared" ref="AV182:AX182" si="675">+AV181/AV180</f>
        <v>0.20353982300884957</v>
      </c>
      <c r="AW182" s="58" t="e">
        <f t="shared" si="675"/>
        <v>#DIV/0!</v>
      </c>
      <c r="AX182" s="58" t="e">
        <f t="shared" si="675"/>
        <v>#DIV/0!</v>
      </c>
      <c r="AY182" s="33"/>
      <c r="AZ182" s="45">
        <f>AZ181/AZ180</f>
        <v>0.15528138052319193</v>
      </c>
      <c r="BA182" s="33"/>
      <c r="BB182" s="45">
        <f>BB181/BB180</f>
        <v>0.15824927146379736</v>
      </c>
      <c r="BC182" s="33"/>
      <c r="BD182" s="45" t="e">
        <f>BD181/BD180</f>
        <v>#DIV/0!</v>
      </c>
      <c r="BE182" s="33"/>
      <c r="BF182" s="45" t="e">
        <f>BF181/BF180</f>
        <v>#DIV/0!</v>
      </c>
    </row>
    <row r="183" spans="1:58" s="32" customFormat="1" ht="11.25">
      <c r="A183" s="51" t="s">
        <v>45</v>
      </c>
      <c r="B183" s="15">
        <f>+B87+B99+B111+B123+B135+B147+B159+B171</f>
        <v>110</v>
      </c>
      <c r="C183" s="15">
        <f>+C87+C99+C111+C123+C135+C147+C159+C171</f>
        <v>173</v>
      </c>
      <c r="D183" s="55">
        <f t="shared" ref="D183:E183" si="676">+D123+D111+D99+D87</f>
        <v>0</v>
      </c>
      <c r="E183" s="55">
        <f t="shared" si="676"/>
        <v>0</v>
      </c>
      <c r="F183" s="55"/>
      <c r="G183" s="15">
        <f>+G87+G99+G111+G123+G135+G147+G159+G171</f>
        <v>41</v>
      </c>
      <c r="H183" s="15">
        <f>+H87+H99+H111+H123+H135+H147+H159+H171</f>
        <v>63</v>
      </c>
      <c r="I183" s="55">
        <f t="shared" ref="I183:J183" si="677">+I123+I111+I99+I87</f>
        <v>0</v>
      </c>
      <c r="J183" s="55">
        <f t="shared" si="677"/>
        <v>0</v>
      </c>
      <c r="K183" s="55"/>
      <c r="L183" s="15">
        <f>+L87+L99+L111+L123+L135+L147+L159+L171</f>
        <v>73</v>
      </c>
      <c r="M183" s="15">
        <f>+M87+M99+M111+M123+M135+M147+M159+M171</f>
        <v>101</v>
      </c>
      <c r="N183" s="55">
        <f t="shared" ref="N183:O183" si="678">+N123+N111+N99+N87</f>
        <v>0</v>
      </c>
      <c r="O183" s="55">
        <f t="shared" si="678"/>
        <v>0</v>
      </c>
      <c r="P183" s="55"/>
      <c r="Q183" s="15">
        <f>+Q87+Q99+Q111+Q123+Q135+Q147+Q159+Q171</f>
        <v>104</v>
      </c>
      <c r="R183" s="15">
        <f>+R87+R99+R111+R123+R135+R147+R159+R171</f>
        <v>168</v>
      </c>
      <c r="S183" s="55">
        <f t="shared" ref="S183:T183" si="679">+S123+S111+S99+S87</f>
        <v>0</v>
      </c>
      <c r="T183" s="55">
        <f t="shared" si="679"/>
        <v>0</v>
      </c>
      <c r="U183" s="55"/>
      <c r="V183" s="15">
        <f>+V87+V99+V111+V123+V135+V147+V159+V171</f>
        <v>115</v>
      </c>
      <c r="W183" s="15">
        <f>+W87+W99+W111+W123+W135+W147+W159+W171</f>
        <v>178</v>
      </c>
      <c r="X183" s="55">
        <f t="shared" ref="X183:Y183" si="680">+X123+X111+X99+X87</f>
        <v>0</v>
      </c>
      <c r="Y183" s="55">
        <f t="shared" si="680"/>
        <v>0</v>
      </c>
      <c r="Z183" s="55"/>
      <c r="AA183" s="15">
        <f>+AA87+AA99+AA111+AA123+AA135+AA147+AA159+AA171</f>
        <v>97</v>
      </c>
      <c r="AB183" s="15">
        <f>+AB87+AB99+AB111+AB123+AB135+AB147+AB159+AB171</f>
        <v>152</v>
      </c>
      <c r="AC183" s="55">
        <f t="shared" ref="AC183:AD183" si="681">+AC123+AC111+AC99+AC87</f>
        <v>0</v>
      </c>
      <c r="AD183" s="55">
        <f t="shared" si="681"/>
        <v>0</v>
      </c>
      <c r="AE183" s="55"/>
      <c r="AF183" s="15">
        <f>+AF87+AF99+AF111+AF123+AF135+AF147+AF159+AF171</f>
        <v>31</v>
      </c>
      <c r="AG183" s="15">
        <f>+AG87+AG99+AG111+AG123+AG135+AG147+AG159+AG171</f>
        <v>47</v>
      </c>
      <c r="AH183" s="55">
        <f t="shared" ref="AH183:AI183" si="682">+AH123+AH111+AH99+AH87</f>
        <v>0</v>
      </c>
      <c r="AI183" s="55">
        <f t="shared" si="682"/>
        <v>0</v>
      </c>
      <c r="AJ183" s="55"/>
      <c r="AK183" s="15">
        <f>+AK87+AK99+AK111+AK123+AK135+AK147+AK159+AK171</f>
        <v>115</v>
      </c>
      <c r="AL183" s="15">
        <f>+AL87+AL99+AL111+AL123+AL135+AL147+AL159+AL171</f>
        <v>160</v>
      </c>
      <c r="AM183" s="55">
        <f t="shared" ref="AM183:AN183" si="683">+AM123+AM111+AM99+AM87</f>
        <v>0</v>
      </c>
      <c r="AN183" s="55">
        <f t="shared" si="683"/>
        <v>0</v>
      </c>
      <c r="AO183" s="55"/>
      <c r="AP183" s="15">
        <f>+AP87+AP99+AP111+AP123+AP135+AP147+AP159+AP171</f>
        <v>58</v>
      </c>
      <c r="AQ183" s="15">
        <f>+AQ87+AQ99+AQ111+AQ123+AQ135+AQ147+AQ159+AQ171</f>
        <v>84</v>
      </c>
      <c r="AR183" s="55">
        <f t="shared" ref="AR183:AS183" si="684">+AR123+AR111+AR99+AR87</f>
        <v>0</v>
      </c>
      <c r="AS183" s="55">
        <f t="shared" si="684"/>
        <v>0</v>
      </c>
      <c r="AT183" s="55"/>
      <c r="AU183" s="15">
        <f>+AU87+AU99+AU111+AU123+AU135+AU147+AU159+AU171</f>
        <v>55</v>
      </c>
      <c r="AV183" s="31">
        <f t="shared" ref="AV183:AX183" si="685">+AV123+AV111+AV99+AV87</f>
        <v>76</v>
      </c>
      <c r="AW183" s="31">
        <f t="shared" si="685"/>
        <v>0</v>
      </c>
      <c r="AX183" s="31">
        <f t="shared" si="685"/>
        <v>0</v>
      </c>
      <c r="AY183" s="74"/>
      <c r="AZ183" s="16">
        <f t="shared" ref="AZ183" si="686">AVERAGE(B183,G183,L183,Q183,V183,AA183,AF183,AK183,AP183,AU183)</f>
        <v>79.900000000000006</v>
      </c>
      <c r="BA183" s="15"/>
      <c r="BB183" s="16">
        <f t="shared" ref="BB183" si="687">AVERAGE(C183,H183,M183,R183,W183,AB183,AG183,AL183,AQ183,AV183)</f>
        <v>120.2</v>
      </c>
      <c r="BC183" s="15"/>
      <c r="BD183" s="16">
        <f t="shared" ref="BD183" si="688">AVERAGE(D183,I183,N183,S183,X183,AC183,AH183,AM183,AR183,AW183)</f>
        <v>0</v>
      </c>
      <c r="BE183" s="15"/>
      <c r="BF183" s="16">
        <f t="shared" ref="BF183" si="689">AVERAGE(E183,J183,O183,T183,Y183,AD183,AI183,AN183,AS183,AX183)</f>
        <v>0</v>
      </c>
    </row>
    <row r="184" spans="1:58" s="51" customFormat="1" ht="11.25">
      <c r="A184" s="51" t="s">
        <v>46</v>
      </c>
      <c r="B184" s="58">
        <f>+B183/B180</f>
        <v>1.1235955056179775E-2</v>
      </c>
      <c r="C184" s="58">
        <f t="shared" ref="C184:E184" si="690">+C183/C180</f>
        <v>7.5760893365447775E-3</v>
      </c>
      <c r="D184" s="58" t="e">
        <f t="shared" si="690"/>
        <v>#DIV/0!</v>
      </c>
      <c r="E184" s="58" t="e">
        <f t="shared" si="690"/>
        <v>#DIV/0!</v>
      </c>
      <c r="F184" s="58"/>
      <c r="G184" s="58">
        <f t="shared" ref="G184:H184" si="691">+G183/G180</f>
        <v>1.7417162276975363E-2</v>
      </c>
      <c r="H184" s="58">
        <f t="shared" si="691"/>
        <v>1.1077896957974327E-2</v>
      </c>
      <c r="I184" s="58" t="e">
        <f t="shared" ref="I184:J184" si="692">+I183/I180</f>
        <v>#DIV/0!</v>
      </c>
      <c r="J184" s="58" t="e">
        <f t="shared" si="692"/>
        <v>#DIV/0!</v>
      </c>
      <c r="K184" s="58"/>
      <c r="L184" s="58">
        <f t="shared" ref="L184:M184" si="693">+L183/L180</f>
        <v>2.6907482491706599E-2</v>
      </c>
      <c r="M184" s="58">
        <f t="shared" si="693"/>
        <v>1.6019032513877873E-2</v>
      </c>
      <c r="N184" s="58" t="e">
        <f t="shared" ref="N184:O184" si="694">+N183/N180</f>
        <v>#DIV/0!</v>
      </c>
      <c r="O184" s="58" t="e">
        <f t="shared" si="694"/>
        <v>#DIV/0!</v>
      </c>
      <c r="P184" s="58"/>
      <c r="Q184" s="58">
        <f t="shared" ref="Q184:R184" si="695">+Q183/Q180</f>
        <v>3.0453879941434846E-2</v>
      </c>
      <c r="R184" s="58">
        <f t="shared" si="695"/>
        <v>2.0250723240115717E-2</v>
      </c>
      <c r="S184" s="58" t="e">
        <f t="shared" ref="S184:T184" si="696">+S183/S180</f>
        <v>#DIV/0!</v>
      </c>
      <c r="T184" s="58" t="e">
        <f t="shared" si="696"/>
        <v>#DIV/0!</v>
      </c>
      <c r="U184" s="58"/>
      <c r="V184" s="58">
        <f t="shared" ref="V184:W184" si="697">+V183/V180</f>
        <v>2.0713256484149855E-2</v>
      </c>
      <c r="W184" s="58">
        <f t="shared" si="697"/>
        <v>1.2888277459995656E-2</v>
      </c>
      <c r="X184" s="58" t="e">
        <f t="shared" ref="X184:Y184" si="698">+X183/X180</f>
        <v>#DIV/0!</v>
      </c>
      <c r="Y184" s="58" t="e">
        <f t="shared" si="698"/>
        <v>#DIV/0!</v>
      </c>
      <c r="Z184" s="58"/>
      <c r="AA184" s="58">
        <f t="shared" ref="AA184:AB184" si="699">+AA183/AA180</f>
        <v>3.8522637013502781E-2</v>
      </c>
      <c r="AB184" s="58">
        <f t="shared" si="699"/>
        <v>2.4069675376088676E-2</v>
      </c>
      <c r="AC184" s="58" t="e">
        <f t="shared" ref="AC184:AD184" si="700">+AC183/AC180</f>
        <v>#DIV/0!</v>
      </c>
      <c r="AD184" s="58" t="e">
        <f t="shared" si="700"/>
        <v>#DIV/0!</v>
      </c>
      <c r="AE184" s="58"/>
      <c r="AF184" s="58">
        <f t="shared" ref="AF184:AG184" si="701">+AF183/AF180</f>
        <v>3.1E-2</v>
      </c>
      <c r="AG184" s="58">
        <f t="shared" si="701"/>
        <v>1.8680445151033388E-2</v>
      </c>
      <c r="AH184" s="58" t="e">
        <f t="shared" ref="AH184:AI184" si="702">+AH183/AH180</f>
        <v>#DIV/0!</v>
      </c>
      <c r="AI184" s="58" t="e">
        <f t="shared" si="702"/>
        <v>#DIV/0!</v>
      </c>
      <c r="AJ184" s="58"/>
      <c r="AK184" s="58">
        <f t="shared" ref="AK184:AL184" si="703">+AK183/AK180</f>
        <v>2.6273703449851495E-2</v>
      </c>
      <c r="AL184" s="58">
        <f t="shared" si="703"/>
        <v>1.2092812334668581E-2</v>
      </c>
      <c r="AM184" s="58" t="e">
        <f t="shared" ref="AM184:AN184" si="704">+AM183/AM180</f>
        <v>#DIV/0!</v>
      </c>
      <c r="AN184" s="58" t="e">
        <f t="shared" si="704"/>
        <v>#DIV/0!</v>
      </c>
      <c r="AO184" s="58"/>
      <c r="AP184" s="58">
        <f t="shared" ref="AP184:AQ184" si="705">+AP183/AP180</f>
        <v>2.0069204152249134E-2</v>
      </c>
      <c r="AQ184" s="58">
        <f t="shared" si="705"/>
        <v>1.2711864406779662E-2</v>
      </c>
      <c r="AR184" s="58" t="e">
        <f t="shared" ref="AR184:AS184" si="706">+AR183/AR180</f>
        <v>#DIV/0!</v>
      </c>
      <c r="AS184" s="58" t="e">
        <f t="shared" si="706"/>
        <v>#DIV/0!</v>
      </c>
      <c r="AT184" s="58"/>
      <c r="AU184" s="58">
        <f t="shared" ref="AU184" si="707">+AU183/AU180</f>
        <v>3.0846887268648347E-2</v>
      </c>
      <c r="AV184" s="58">
        <f t="shared" ref="AV184:AX184" si="708">+AV183/AV180</f>
        <v>2.1017699115044249E-2</v>
      </c>
      <c r="AW184" s="58" t="e">
        <f t="shared" si="708"/>
        <v>#DIV/0!</v>
      </c>
      <c r="AX184" s="58" t="e">
        <f t="shared" si="708"/>
        <v>#DIV/0!</v>
      </c>
      <c r="AY184" s="33"/>
      <c r="AZ184" s="45">
        <f>AZ183/AZ180</f>
        <v>2.1955374807650037E-2</v>
      </c>
      <c r="BA184" s="33"/>
      <c r="BB184" s="45">
        <f>BB183/BB180</f>
        <v>1.3472315624299484E-2</v>
      </c>
      <c r="BC184" s="33"/>
      <c r="BD184" s="45" t="e">
        <f>BD183/BD180</f>
        <v>#DIV/0!</v>
      </c>
      <c r="BE184" s="33"/>
      <c r="BF184" s="45" t="e">
        <f>BF183/BF180</f>
        <v>#DIV/0!</v>
      </c>
    </row>
    <row r="185" spans="1:58" s="32" customFormat="1" ht="11.25">
      <c r="A185" s="51" t="s">
        <v>47</v>
      </c>
      <c r="B185" s="15">
        <f>+B89+B101+B113+B125+B137+B149+B161+B173</f>
        <v>62</v>
      </c>
      <c r="C185" s="15">
        <f>+C89+C101+C113+C125+C137+C149+C161+C173</f>
        <v>111</v>
      </c>
      <c r="D185" s="55">
        <f t="shared" ref="D185:E185" si="709">+D125+D113+D101+D89</f>
        <v>0</v>
      </c>
      <c r="E185" s="55">
        <f t="shared" si="709"/>
        <v>0</v>
      </c>
      <c r="F185" s="55"/>
      <c r="G185" s="15">
        <f>+G89+G101+G113+G125+G137+G149+G161+G173</f>
        <v>15</v>
      </c>
      <c r="H185" s="15">
        <f>+H89+H101+H113+H125+H137+H149+H161+H173</f>
        <v>24</v>
      </c>
      <c r="I185" s="55">
        <f t="shared" ref="I185:J185" si="710">+I125+I113+I101+I89</f>
        <v>0</v>
      </c>
      <c r="J185" s="55">
        <f t="shared" si="710"/>
        <v>0</v>
      </c>
      <c r="K185" s="55"/>
      <c r="L185" s="15">
        <f>+L89+L101+L113+L125+L137+L149+L161+L173</f>
        <v>16</v>
      </c>
      <c r="M185" s="15">
        <f>+M89+M101+M113+M125+M137+M149+M161+M173</f>
        <v>32</v>
      </c>
      <c r="N185" s="55">
        <f t="shared" ref="N185:O185" si="711">+N125+N113+N101+N89</f>
        <v>0</v>
      </c>
      <c r="O185" s="55">
        <f t="shared" si="711"/>
        <v>0</v>
      </c>
      <c r="P185" s="55"/>
      <c r="Q185" s="15">
        <f>+Q89+Q101+Q113+Q125+Q137+Q149+Q161+Q173</f>
        <v>21</v>
      </c>
      <c r="R185" s="15">
        <f>+R89+R101+R113+R125+R137+R149+R161+R173</f>
        <v>46</v>
      </c>
      <c r="S185" s="55">
        <f t="shared" ref="S185:T185" si="712">+S125+S113+S101+S89</f>
        <v>0</v>
      </c>
      <c r="T185" s="55">
        <f t="shared" si="712"/>
        <v>0</v>
      </c>
      <c r="U185" s="55"/>
      <c r="V185" s="15">
        <f>+V89+V101+V113+V125+V137+V149+V161+V173</f>
        <v>20</v>
      </c>
      <c r="W185" s="15">
        <f>+W89+W101+W113+W125+W137+W149+W161+W173</f>
        <v>59</v>
      </c>
      <c r="X185" s="55">
        <f t="shared" ref="X185:Y185" si="713">+X125+X113+X101+X89</f>
        <v>0</v>
      </c>
      <c r="Y185" s="55">
        <f t="shared" si="713"/>
        <v>0</v>
      </c>
      <c r="Z185" s="55"/>
      <c r="AA185" s="15">
        <f>+AA89+AA101+AA113+AA125+AA137+AA149+AA161+AA173</f>
        <v>11</v>
      </c>
      <c r="AB185" s="15">
        <f>+AB89+AB101+AB113+AB125+AB137+AB149+AB161+AB173</f>
        <v>34</v>
      </c>
      <c r="AC185" s="55">
        <f t="shared" ref="AC185:AD185" si="714">+AC125+AC113+AC101+AC89</f>
        <v>0</v>
      </c>
      <c r="AD185" s="55">
        <f t="shared" si="714"/>
        <v>0</v>
      </c>
      <c r="AE185" s="55"/>
      <c r="AF185" s="15">
        <f>+AF89+AF101+AF113+AF125+AF137+AF149+AF161+AF173</f>
        <v>8</v>
      </c>
      <c r="AG185" s="15">
        <f>+AG89+AG101+AG113+AG125+AG137+AG149+AG161+AG173</f>
        <v>16</v>
      </c>
      <c r="AH185" s="55">
        <f t="shared" ref="AH185:AI185" si="715">+AH125+AH113+AH101+AH89</f>
        <v>0</v>
      </c>
      <c r="AI185" s="55">
        <f t="shared" si="715"/>
        <v>0</v>
      </c>
      <c r="AJ185" s="55"/>
      <c r="AK185" s="15">
        <f>+AK89+AK101+AK113+AK125+AK137+AK149+AK161+AK173</f>
        <v>29</v>
      </c>
      <c r="AL185" s="15">
        <f>+AL89+AL101+AL113+AL125+AL137+AL149+AL161+AL173</f>
        <v>70</v>
      </c>
      <c r="AM185" s="55">
        <f t="shared" ref="AM185:AN185" si="716">+AM125+AM113+AM101+AM89</f>
        <v>0</v>
      </c>
      <c r="AN185" s="55">
        <f t="shared" si="716"/>
        <v>0</v>
      </c>
      <c r="AO185" s="55"/>
      <c r="AP185" s="15">
        <f>+AP89+AP101+AP113+AP125+AP137+AP149+AP161+AP173</f>
        <v>16</v>
      </c>
      <c r="AQ185" s="15">
        <f>+AQ89+AQ101+AQ113+AQ125+AQ137+AQ149+AQ161+AQ173</f>
        <v>29</v>
      </c>
      <c r="AR185" s="55">
        <f t="shared" ref="AR185:AS185" si="717">+AR125+AR113+AR101+AR89</f>
        <v>0</v>
      </c>
      <c r="AS185" s="55">
        <f t="shared" si="717"/>
        <v>0</v>
      </c>
      <c r="AT185" s="55"/>
      <c r="AU185" s="15">
        <f>+AU89+AU101+AU113+AU125+AU137+AU149+AU161+AU173</f>
        <v>26</v>
      </c>
      <c r="AV185" s="31">
        <f t="shared" ref="AV185:AX185" si="718">+AV125+AV113+AV101+AV89</f>
        <v>44</v>
      </c>
      <c r="AW185" s="31">
        <f t="shared" si="718"/>
        <v>0</v>
      </c>
      <c r="AX185" s="31">
        <f t="shared" si="718"/>
        <v>0</v>
      </c>
      <c r="AY185" s="75"/>
      <c r="AZ185" s="16">
        <f t="shared" ref="AZ185" si="719">AVERAGE(B185,G185,L185,Q185,V185,AA185,AF185,AK185,AP185,AU185)</f>
        <v>22.4</v>
      </c>
      <c r="BA185" s="15"/>
      <c r="BB185" s="16">
        <f t="shared" ref="BB185:BB188" si="720">AVERAGE(C185,H185,M185,R185,W185,AB185,AG185,AL185,AQ185,AV185)</f>
        <v>46.5</v>
      </c>
      <c r="BC185" s="15"/>
      <c r="BD185" s="16">
        <f t="shared" ref="BD185" si="721">AVERAGE(D185,I185,N185,S185,X185,AC185,AH185,AM185,AR185,AW185)</f>
        <v>0</v>
      </c>
      <c r="BE185" s="15"/>
      <c r="BF185" s="16">
        <f t="shared" ref="BF185" si="722">AVERAGE(E185,J185,O185,T185,Y185,AD185,AI185,AN185,AS185,AX185)</f>
        <v>0</v>
      </c>
    </row>
    <row r="186" spans="1:58" s="51" customFormat="1" ht="11.25">
      <c r="A186" s="51" t="s">
        <v>48</v>
      </c>
      <c r="B186" s="58">
        <f>+B185/B180</f>
        <v>6.3329928498467823E-3</v>
      </c>
      <c r="C186" s="58">
        <f t="shared" ref="C186:E186" si="723">+C185/C180</f>
        <v>4.8609590540836436E-3</v>
      </c>
      <c r="D186" s="58" t="e">
        <f t="shared" si="723"/>
        <v>#DIV/0!</v>
      </c>
      <c r="E186" s="58" t="e">
        <f t="shared" si="723"/>
        <v>#DIV/0!</v>
      </c>
      <c r="F186" s="58"/>
      <c r="G186" s="58">
        <f t="shared" ref="G186:H186" si="724">+G185/G180</f>
        <v>6.3721325403568391E-3</v>
      </c>
      <c r="H186" s="58">
        <f t="shared" si="724"/>
        <v>4.2201512220854578E-3</v>
      </c>
      <c r="I186" s="58" t="e">
        <f t="shared" ref="I186:J186" si="725">+I185/I180</f>
        <v>#DIV/0!</v>
      </c>
      <c r="J186" s="58" t="e">
        <f t="shared" si="725"/>
        <v>#DIV/0!</v>
      </c>
      <c r="K186" s="58"/>
      <c r="L186" s="58">
        <f t="shared" ref="L186:M186" si="726">+L185/L180</f>
        <v>5.8975304091411721E-3</v>
      </c>
      <c r="M186" s="58">
        <f t="shared" si="726"/>
        <v>5.0753370340999209E-3</v>
      </c>
      <c r="N186" s="58" t="e">
        <f t="shared" ref="N186:O186" si="727">+N185/N180</f>
        <v>#DIV/0!</v>
      </c>
      <c r="O186" s="58" t="e">
        <f t="shared" si="727"/>
        <v>#DIV/0!</v>
      </c>
      <c r="P186" s="58"/>
      <c r="Q186" s="58">
        <f t="shared" ref="Q186:R186" si="728">+Q185/Q180</f>
        <v>6.1493411420204978E-3</v>
      </c>
      <c r="R186" s="58">
        <f t="shared" si="728"/>
        <v>5.5448408871745418E-3</v>
      </c>
      <c r="S186" s="58" t="e">
        <f t="shared" ref="S186:T186" si="729">+S185/S180</f>
        <v>#DIV/0!</v>
      </c>
      <c r="T186" s="58" t="e">
        <f t="shared" si="729"/>
        <v>#DIV/0!</v>
      </c>
      <c r="U186" s="58"/>
      <c r="V186" s="58">
        <f t="shared" ref="V186:W186" si="730">+V185/V180</f>
        <v>3.6023054755043226E-3</v>
      </c>
      <c r="W186" s="58">
        <f t="shared" si="730"/>
        <v>4.2719571356165378E-3</v>
      </c>
      <c r="X186" s="58" t="e">
        <f t="shared" ref="X186:Y186" si="731">+X185/X180</f>
        <v>#DIV/0!</v>
      </c>
      <c r="Y186" s="58" t="e">
        <f t="shared" si="731"/>
        <v>#DIV/0!</v>
      </c>
      <c r="Z186" s="58"/>
      <c r="AA186" s="58">
        <f t="shared" ref="AA186:AB186" si="732">+AA185/AA180</f>
        <v>4.368546465448769E-3</v>
      </c>
      <c r="AB186" s="58">
        <f t="shared" si="732"/>
        <v>5.3840063341250993E-3</v>
      </c>
      <c r="AC186" s="58" t="e">
        <f t="shared" ref="AC186:AD186" si="733">+AC185/AC180</f>
        <v>#DIV/0!</v>
      </c>
      <c r="AD186" s="58" t="e">
        <f t="shared" si="733"/>
        <v>#DIV/0!</v>
      </c>
      <c r="AE186" s="58"/>
      <c r="AF186" s="58">
        <f t="shared" ref="AF186:AG186" si="734">+AF185/AF180</f>
        <v>8.0000000000000002E-3</v>
      </c>
      <c r="AG186" s="58">
        <f t="shared" si="734"/>
        <v>6.3593004769475362E-3</v>
      </c>
      <c r="AH186" s="58" t="e">
        <f t="shared" ref="AH186:AI186" si="735">+AH185/AH180</f>
        <v>#DIV/0!</v>
      </c>
      <c r="AI186" s="58" t="e">
        <f t="shared" si="735"/>
        <v>#DIV/0!</v>
      </c>
      <c r="AJ186" s="58"/>
      <c r="AK186" s="58">
        <f t="shared" ref="AK186:AL186" si="736">+AK185/AK180</f>
        <v>6.625542609092986E-3</v>
      </c>
      <c r="AL186" s="58">
        <f t="shared" si="736"/>
        <v>5.2906053964175042E-3</v>
      </c>
      <c r="AM186" s="58" t="e">
        <f t="shared" ref="AM186:AN186" si="737">+AM185/AM180</f>
        <v>#DIV/0!</v>
      </c>
      <c r="AN186" s="58" t="e">
        <f t="shared" si="737"/>
        <v>#DIV/0!</v>
      </c>
      <c r="AO186" s="58"/>
      <c r="AP186" s="58">
        <f t="shared" ref="AP186:AQ186" si="738">+AP185/AP180</f>
        <v>5.5363321799307957E-3</v>
      </c>
      <c r="AQ186" s="58">
        <f t="shared" si="738"/>
        <v>4.3886198547215495E-3</v>
      </c>
      <c r="AR186" s="58" t="e">
        <f t="shared" ref="AR186:AS186" si="739">+AR185/AR180</f>
        <v>#DIV/0!</v>
      </c>
      <c r="AS186" s="58" t="e">
        <f t="shared" si="739"/>
        <v>#DIV/0!</v>
      </c>
      <c r="AT186" s="58"/>
      <c r="AU186" s="58">
        <f t="shared" ref="AU186" si="740">+AU185/AU180</f>
        <v>1.4582164890633763E-2</v>
      </c>
      <c r="AV186" s="58">
        <f t="shared" ref="AV186:AX186" si="741">+AV185/AV180</f>
        <v>1.2168141592920354E-2</v>
      </c>
      <c r="AW186" s="58" t="e">
        <f t="shared" si="741"/>
        <v>#DIV/0!</v>
      </c>
      <c r="AX186" s="58" t="e">
        <f t="shared" si="741"/>
        <v>#DIV/0!</v>
      </c>
      <c r="AY186" s="33"/>
      <c r="AZ186" s="45">
        <f>AZ185/AZ180</f>
        <v>6.1551989448230381E-3</v>
      </c>
      <c r="BA186" s="33"/>
      <c r="BB186" s="45">
        <f>BB185/BB180</f>
        <v>5.2118359112306662E-3</v>
      </c>
      <c r="BC186" s="33"/>
      <c r="BD186" s="45" t="e">
        <f>BD185/BD180</f>
        <v>#DIV/0!</v>
      </c>
      <c r="BE186" s="33"/>
      <c r="BF186" s="45" t="e">
        <f>BF185/BF180</f>
        <v>#DIV/0!</v>
      </c>
    </row>
    <row r="187" spans="1:58" s="17" customFormat="1" ht="11.25">
      <c r="A187" s="51" t="s">
        <v>49</v>
      </c>
      <c r="B187" s="15">
        <f t="shared" ref="B187:B188" si="742">+B91+B103+B115+B127+B139+B151+B163+B175</f>
        <v>0</v>
      </c>
      <c r="C187" s="15">
        <f>+C91+C103+C115+C127+C139+C151+C163+C175</f>
        <v>2</v>
      </c>
      <c r="D187" s="55">
        <f t="shared" ref="D187:E188" si="743">+D127+D115+D103+D91</f>
        <v>0</v>
      </c>
      <c r="E187" s="55">
        <f t="shared" si="743"/>
        <v>0</v>
      </c>
      <c r="F187" s="55"/>
      <c r="G187" s="15">
        <f>+G91+G103+G115+G127+G139+G151+G163+G175</f>
        <v>2</v>
      </c>
      <c r="H187" s="15">
        <f>+H91+H103+H115+H127+H139+H151+H163+H175</f>
        <v>2</v>
      </c>
      <c r="I187" s="55">
        <f t="shared" ref="I187:J188" si="744">+I127+I115+I103+I91</f>
        <v>0</v>
      </c>
      <c r="J187" s="55">
        <f t="shared" si="744"/>
        <v>0</v>
      </c>
      <c r="K187" s="55"/>
      <c r="L187" s="15">
        <f>+L91+L103+L115+L127+L139+L151+L163+L175</f>
        <v>1</v>
      </c>
      <c r="M187" s="15">
        <f>+M91+M103+M115+M127+M139+M151+M163+M175</f>
        <v>5</v>
      </c>
      <c r="N187" s="55">
        <f t="shared" ref="N187:O188" si="745">+N127+N115+N103+N91</f>
        <v>0</v>
      </c>
      <c r="O187" s="55">
        <f t="shared" si="745"/>
        <v>0</v>
      </c>
      <c r="P187" s="55"/>
      <c r="Q187" s="15">
        <f>+Q91+Q103+Q115+Q127+Q139+Q151+Q163+Q175</f>
        <v>0</v>
      </c>
      <c r="R187" s="15">
        <f>+R91+R103+R115+R127+R139+R151+R163+R175</f>
        <v>3</v>
      </c>
      <c r="S187" s="55">
        <f t="shared" ref="S187:T188" si="746">+S127+S115+S103+S91</f>
        <v>0</v>
      </c>
      <c r="T187" s="55">
        <f t="shared" si="746"/>
        <v>0</v>
      </c>
      <c r="U187" s="55"/>
      <c r="V187" s="15">
        <f>+V91+V103+V115+V127+V139+V151+V163+V175</f>
        <v>1</v>
      </c>
      <c r="W187" s="15">
        <f>+W91+W103+W115+W127+W139+W151+W163+W175</f>
        <v>5</v>
      </c>
      <c r="X187" s="55">
        <f t="shared" ref="X187:Y188" si="747">+X127+X115+X103+X91</f>
        <v>0</v>
      </c>
      <c r="Y187" s="55">
        <f t="shared" si="747"/>
        <v>0</v>
      </c>
      <c r="Z187" s="55"/>
      <c r="AA187" s="15">
        <f>+AA91+AA103+AA115+AA127+AA139+AA151+AA163+AA175</f>
        <v>1</v>
      </c>
      <c r="AB187" s="15">
        <f>+AB91+AB103+AB115+AB127+AB139+AB151+AB163+AB175</f>
        <v>6</v>
      </c>
      <c r="AC187" s="55">
        <f t="shared" ref="AC187:AD188" si="748">+AC127+AC115+AC103+AC91</f>
        <v>0</v>
      </c>
      <c r="AD187" s="55">
        <f t="shared" si="748"/>
        <v>0</v>
      </c>
      <c r="AE187" s="55"/>
      <c r="AF187" s="15">
        <f>+AF91+AF103+AF115+AF127+AF139+AF151+AF163+AF175</f>
        <v>0</v>
      </c>
      <c r="AG187" s="15">
        <f>+AG91+AG103+AG115+AG127+AG139+AG151+AG163+AG175</f>
        <v>1</v>
      </c>
      <c r="AH187" s="55">
        <f t="shared" ref="AH187:AI188" si="749">+AH127+AH115+AH103+AH91</f>
        <v>0</v>
      </c>
      <c r="AI187" s="55">
        <f t="shared" si="749"/>
        <v>0</v>
      </c>
      <c r="AJ187" s="55"/>
      <c r="AK187" s="15">
        <f>+AK91+AK103+AK115+AK127+AK139+AK151+AK163+AK175</f>
        <v>1</v>
      </c>
      <c r="AL187" s="15">
        <f>+AL91+AL103+AL115+AL127+AL139+AL151+AL163+AL175</f>
        <v>6</v>
      </c>
      <c r="AM187" s="55">
        <f t="shared" ref="AM187:AN188" si="750">+AM127+AM115+AM103+AM91</f>
        <v>0</v>
      </c>
      <c r="AN187" s="55">
        <f t="shared" si="750"/>
        <v>0</v>
      </c>
      <c r="AO187" s="55"/>
      <c r="AP187" s="15">
        <f>+AP91+AP103+AP115+AP127+AP139+AP151+AP163+AP175</f>
        <v>1</v>
      </c>
      <c r="AQ187" s="15">
        <f>+AQ91+AQ103+AQ115+AQ127+AQ139+AQ151+AQ163+AQ175</f>
        <v>2</v>
      </c>
      <c r="AR187" s="55">
        <f t="shared" ref="AR187:AS188" si="751">+AR127+AR115+AR103+AR91</f>
        <v>0</v>
      </c>
      <c r="AS187" s="55">
        <f t="shared" si="751"/>
        <v>0</v>
      </c>
      <c r="AT187" s="55"/>
      <c r="AU187" s="15">
        <f>+AU91+AU103+AU115+AU127+AU139+AU151+AU163+AU175</f>
        <v>0</v>
      </c>
      <c r="AV187" s="55">
        <f t="shared" ref="AV187:AX188" si="752">+AV127+AV115+AV103+AV91</f>
        <v>0</v>
      </c>
      <c r="AW187" s="55">
        <f t="shared" si="752"/>
        <v>0</v>
      </c>
      <c r="AX187" s="55">
        <f t="shared" si="752"/>
        <v>0</v>
      </c>
      <c r="AY187" s="76"/>
      <c r="AZ187" s="16">
        <f t="shared" ref="AZ187:AZ188" si="753">AVERAGE(B187,G187,L187,Q187,V187,AA187,AF187,AK187,AP187,AU187)</f>
        <v>0.7</v>
      </c>
      <c r="BA187" s="15"/>
      <c r="BB187" s="16">
        <f t="shared" si="720"/>
        <v>3.2</v>
      </c>
      <c r="BC187" s="15"/>
      <c r="BD187" s="16" t="s">
        <v>25</v>
      </c>
      <c r="BE187" s="15"/>
      <c r="BF187" s="16" t="s">
        <v>25</v>
      </c>
    </row>
    <row r="188" spans="1:58" s="17" customFormat="1" ht="11.25">
      <c r="A188" s="47" t="s">
        <v>50</v>
      </c>
      <c r="B188" s="15">
        <f t="shared" si="742"/>
        <v>0</v>
      </c>
      <c r="C188" s="15">
        <f>+C92+C104+C116+C128+C140+C152+C164+C176</f>
        <v>120</v>
      </c>
      <c r="D188" s="49">
        <f t="shared" si="743"/>
        <v>0</v>
      </c>
      <c r="E188" s="49">
        <f t="shared" si="743"/>
        <v>0</v>
      </c>
      <c r="F188" s="48"/>
      <c r="G188" s="15">
        <f>+G92+G104+G116+G128+G140+G152+G164+G176</f>
        <v>200</v>
      </c>
      <c r="H188" s="15">
        <f>+H92+H104+H116+H128+H140+H152+H164+H176</f>
        <v>200</v>
      </c>
      <c r="I188" s="48">
        <f t="shared" si="744"/>
        <v>0</v>
      </c>
      <c r="J188" s="48">
        <f t="shared" si="744"/>
        <v>0</v>
      </c>
      <c r="K188" s="48"/>
      <c r="L188" s="15">
        <f>+L92+L104+L116+L128+L140+L152+L164+L176</f>
        <v>35</v>
      </c>
      <c r="M188" s="15">
        <f>+M92+M104+M116+M128+M140+M152+M164+M176</f>
        <v>175</v>
      </c>
      <c r="N188" s="48">
        <f t="shared" si="745"/>
        <v>0</v>
      </c>
      <c r="O188" s="48">
        <f t="shared" si="745"/>
        <v>0</v>
      </c>
      <c r="P188" s="48"/>
      <c r="Q188" s="15">
        <f>+Q92+Q104+Q116+Q128+Q140+Q152+Q164+Q176</f>
        <v>0</v>
      </c>
      <c r="R188" s="15">
        <f>+R92+R104+R116+R128+R140+R152+R164+R176</f>
        <v>325</v>
      </c>
      <c r="S188" s="48">
        <f t="shared" si="746"/>
        <v>0</v>
      </c>
      <c r="T188" s="48">
        <f t="shared" si="746"/>
        <v>0</v>
      </c>
      <c r="U188" s="48"/>
      <c r="V188" s="15">
        <f>+V92+V104+V116+V128+V140+V152+V164+V176</f>
        <v>40</v>
      </c>
      <c r="W188" s="15">
        <f>+W92+W104+W116+W128+W140+W152+W164+W176</f>
        <v>360</v>
      </c>
      <c r="X188" s="48">
        <f t="shared" si="747"/>
        <v>0</v>
      </c>
      <c r="Y188" s="48">
        <f t="shared" si="747"/>
        <v>0</v>
      </c>
      <c r="Z188" s="48"/>
      <c r="AA188" s="15">
        <f>+AA92+AA104+AA116+AA128+AA140+AA152+AA164+AA176</f>
        <v>20</v>
      </c>
      <c r="AB188" s="15">
        <f>+AB92+AB104+AB116+AB128+AB140+AB152+AB164+AB176</f>
        <v>680</v>
      </c>
      <c r="AC188" s="48">
        <f t="shared" si="748"/>
        <v>0</v>
      </c>
      <c r="AD188" s="48">
        <f t="shared" si="748"/>
        <v>0</v>
      </c>
      <c r="AE188" s="48"/>
      <c r="AF188" s="15">
        <f>+AF92+AF104+AF116+AF128+AF140+AF152+AF164+AF176</f>
        <v>0</v>
      </c>
      <c r="AG188" s="15">
        <f>+AG92+AG104+AG116+AG128+AG140+AG152+AG164+AG176</f>
        <v>100</v>
      </c>
      <c r="AH188" s="48">
        <f t="shared" si="749"/>
        <v>0</v>
      </c>
      <c r="AI188" s="48">
        <f t="shared" si="749"/>
        <v>0</v>
      </c>
      <c r="AJ188" s="48"/>
      <c r="AK188" s="15">
        <f>+AK92+AK104+AK116+AK128+AK140+AK152+AK164+AK176</f>
        <v>100</v>
      </c>
      <c r="AL188" s="15">
        <f>+AL92+AL104+AL116+AL128+AL140+AL152+AL164+AL176</f>
        <v>970</v>
      </c>
      <c r="AM188" s="48">
        <f t="shared" si="750"/>
        <v>0</v>
      </c>
      <c r="AN188" s="48">
        <f t="shared" si="750"/>
        <v>0</v>
      </c>
      <c r="AO188" s="48"/>
      <c r="AP188" s="15">
        <f>+AP92+AP104+AP116+AP128+AP140+AP152+AP164+AP176</f>
        <v>500</v>
      </c>
      <c r="AQ188" s="15">
        <f>+AQ92+AQ104+AQ116+AQ128+AQ140+AQ152+AQ164+AQ176</f>
        <v>515</v>
      </c>
      <c r="AR188" s="48">
        <f t="shared" si="751"/>
        <v>0</v>
      </c>
      <c r="AS188" s="48">
        <f t="shared" si="751"/>
        <v>0</v>
      </c>
      <c r="AT188" s="48"/>
      <c r="AU188" s="15">
        <f>+AU92+AU104+AU116+AU128+AU140+AU152+AU164+AU176</f>
        <v>0</v>
      </c>
      <c r="AV188" s="49">
        <f t="shared" si="752"/>
        <v>0</v>
      </c>
      <c r="AW188" s="49">
        <f t="shared" si="752"/>
        <v>0</v>
      </c>
      <c r="AX188" s="49">
        <f t="shared" si="752"/>
        <v>0</v>
      </c>
      <c r="AY188" s="49"/>
      <c r="AZ188" s="27">
        <f t="shared" si="753"/>
        <v>89.5</v>
      </c>
      <c r="BA188" s="79"/>
      <c r="BB188" s="27">
        <f t="shared" si="720"/>
        <v>344.5</v>
      </c>
      <c r="BC188" s="15"/>
      <c r="BD188" s="16" t="s">
        <v>25</v>
      </c>
      <c r="BE188" s="15"/>
      <c r="BF188" s="16" t="s">
        <v>25</v>
      </c>
    </row>
    <row r="189" spans="1:58" s="51" customFormat="1" ht="11.25">
      <c r="A189" s="51" t="s">
        <v>51</v>
      </c>
      <c r="B189" s="58">
        <f>+B187/B180</f>
        <v>0</v>
      </c>
      <c r="C189" s="58">
        <f t="shared" ref="C189:E189" si="754">+C187/C180</f>
        <v>8.7584847821326904E-5</v>
      </c>
      <c r="D189" s="58" t="e">
        <f t="shared" si="754"/>
        <v>#DIV/0!</v>
      </c>
      <c r="E189" s="58" t="e">
        <f t="shared" si="754"/>
        <v>#DIV/0!</v>
      </c>
      <c r="F189" s="58"/>
      <c r="G189" s="58">
        <f t="shared" ref="G189:H189" si="755">+G187/G180</f>
        <v>8.4961767204757861E-4</v>
      </c>
      <c r="H189" s="58">
        <f t="shared" si="755"/>
        <v>3.5167926850712152E-4</v>
      </c>
      <c r="I189" s="58" t="e">
        <f t="shared" ref="I189:J189" si="756">+I187/I180</f>
        <v>#DIV/0!</v>
      </c>
      <c r="J189" s="58" t="e">
        <f t="shared" si="756"/>
        <v>#DIV/0!</v>
      </c>
      <c r="K189" s="58"/>
      <c r="L189" s="58">
        <f t="shared" ref="L189:M189" si="757">+L187/L180</f>
        <v>3.6859565057132326E-4</v>
      </c>
      <c r="M189" s="58">
        <f t="shared" si="757"/>
        <v>7.9302141157811261E-4</v>
      </c>
      <c r="N189" s="58" t="e">
        <f t="shared" ref="N189:O189" si="758">+N187/N180</f>
        <v>#DIV/0!</v>
      </c>
      <c r="O189" s="58" t="e">
        <f t="shared" si="758"/>
        <v>#DIV/0!</v>
      </c>
      <c r="P189" s="58"/>
      <c r="Q189" s="58">
        <f t="shared" ref="Q189:R189" si="759">+Q187/Q180</f>
        <v>0</v>
      </c>
      <c r="R189" s="58">
        <f t="shared" si="759"/>
        <v>3.6162005785920928E-4</v>
      </c>
      <c r="S189" s="58" t="e">
        <f t="shared" ref="S189:T189" si="760">+S187/S180</f>
        <v>#DIV/0!</v>
      </c>
      <c r="T189" s="58" t="e">
        <f t="shared" si="760"/>
        <v>#DIV/0!</v>
      </c>
      <c r="U189" s="58"/>
      <c r="V189" s="58">
        <f t="shared" ref="V189:W189" si="761">+V187/V180</f>
        <v>1.8011527377521613E-4</v>
      </c>
      <c r="W189" s="58">
        <f t="shared" si="761"/>
        <v>3.6203026573021507E-4</v>
      </c>
      <c r="X189" s="58" t="e">
        <f t="shared" ref="X189:Y189" si="762">+X187/X180</f>
        <v>#DIV/0!</v>
      </c>
      <c r="Y189" s="58" t="e">
        <f t="shared" si="762"/>
        <v>#DIV/0!</v>
      </c>
      <c r="Z189" s="58"/>
      <c r="AA189" s="58">
        <f t="shared" ref="AA189:AB189" si="763">+AA187/AA180</f>
        <v>3.9714058776806987E-4</v>
      </c>
      <c r="AB189" s="58">
        <f t="shared" si="763"/>
        <v>9.501187648456057E-4</v>
      </c>
      <c r="AC189" s="58" t="e">
        <f t="shared" ref="AC189:AD189" si="764">+AC187/AC180</f>
        <v>#DIV/0!</v>
      </c>
      <c r="AD189" s="58" t="e">
        <f t="shared" si="764"/>
        <v>#DIV/0!</v>
      </c>
      <c r="AE189" s="58"/>
      <c r="AF189" s="58">
        <f t="shared" ref="AF189:AG189" si="765">+AF187/AF180</f>
        <v>0</v>
      </c>
      <c r="AG189" s="58">
        <f t="shared" si="765"/>
        <v>3.9745627980922101E-4</v>
      </c>
      <c r="AH189" s="58" t="e">
        <f t="shared" ref="AH189:AI189" si="766">+AH187/AH180</f>
        <v>#DIV/0!</v>
      </c>
      <c r="AI189" s="58" t="e">
        <f t="shared" si="766"/>
        <v>#DIV/0!</v>
      </c>
      <c r="AJ189" s="58"/>
      <c r="AK189" s="58">
        <f t="shared" ref="AK189:AL189" si="767">+AK187/AK180</f>
        <v>2.284669865204478E-4</v>
      </c>
      <c r="AL189" s="58">
        <f t="shared" si="767"/>
        <v>4.5348046255007179E-4</v>
      </c>
      <c r="AM189" s="58" t="e">
        <f t="shared" ref="AM189:AN189" si="768">+AM187/AM180</f>
        <v>#DIV/0!</v>
      </c>
      <c r="AN189" s="58" t="e">
        <f t="shared" si="768"/>
        <v>#DIV/0!</v>
      </c>
      <c r="AO189" s="58"/>
      <c r="AP189" s="58">
        <f t="shared" ref="AP189:AQ189" si="769">+AP187/AP180</f>
        <v>3.4602076124567473E-4</v>
      </c>
      <c r="AQ189" s="58">
        <f t="shared" si="769"/>
        <v>3.0266343825665861E-4</v>
      </c>
      <c r="AR189" s="58" t="e">
        <f t="shared" ref="AR189:AS189" si="770">+AR187/AR180</f>
        <v>#DIV/0!</v>
      </c>
      <c r="AS189" s="58" t="e">
        <f t="shared" si="770"/>
        <v>#DIV/0!</v>
      </c>
      <c r="AT189" s="58"/>
      <c r="AU189" s="58">
        <f t="shared" ref="AU189" si="771">+AU187/AU180</f>
        <v>0</v>
      </c>
      <c r="AV189" s="58">
        <f t="shared" ref="AV189:BB189" si="772">+AV187/AV180</f>
        <v>0</v>
      </c>
      <c r="AW189" s="58" t="e">
        <f t="shared" si="772"/>
        <v>#DIV/0!</v>
      </c>
      <c r="AX189" s="58" t="e">
        <f t="shared" si="772"/>
        <v>#DIV/0!</v>
      </c>
      <c r="AY189" s="33"/>
      <c r="AZ189" s="59" t="s">
        <v>62</v>
      </c>
      <c r="BA189" s="33"/>
      <c r="BB189" s="59">
        <f t="shared" si="772"/>
        <v>3.5866397668684154E-4</v>
      </c>
      <c r="BC189" s="33"/>
      <c r="BD189" s="45" t="s">
        <v>25</v>
      </c>
      <c r="BE189" s="33"/>
      <c r="BF189" s="45" t="s">
        <v>25</v>
      </c>
    </row>
    <row r="190" spans="1:58" s="1" customFormat="1">
      <c r="B190" s="55" t="s">
        <v>12</v>
      </c>
      <c r="D190" s="55" t="s">
        <v>12</v>
      </c>
      <c r="E190" s="55" t="s">
        <v>12</v>
      </c>
      <c r="G190" s="55" t="s">
        <v>12</v>
      </c>
      <c r="I190" s="1" t="s">
        <v>12</v>
      </c>
      <c r="J190" s="55" t="s">
        <v>12</v>
      </c>
      <c r="L190" s="1" t="s">
        <v>57</v>
      </c>
      <c r="N190" s="1" t="s">
        <v>12</v>
      </c>
      <c r="Q190" s="55" t="s">
        <v>12</v>
      </c>
      <c r="S190" s="55" t="s">
        <v>12</v>
      </c>
      <c r="T190" s="55" t="s">
        <v>12</v>
      </c>
      <c r="V190" s="55" t="s">
        <v>57</v>
      </c>
      <c r="AZ190" s="77"/>
      <c r="BB190" s="77"/>
      <c r="BD190" s="77"/>
      <c r="BF190" s="77"/>
    </row>
    <row r="191" spans="1:58">
      <c r="A191" s="54" t="s">
        <v>42</v>
      </c>
      <c r="B191" s="80"/>
    </row>
    <row r="192" spans="1:58">
      <c r="A192" s="51" t="s">
        <v>43</v>
      </c>
    </row>
    <row r="193" spans="1:1">
      <c r="A193" s="51" t="s">
        <v>44</v>
      </c>
    </row>
    <row r="194" spans="1:1">
      <c r="A194" s="51" t="s">
        <v>45</v>
      </c>
    </row>
    <row r="195" spans="1:1">
      <c r="A195" s="51" t="s">
        <v>46</v>
      </c>
    </row>
    <row r="196" spans="1:1">
      <c r="A196" s="51" t="s">
        <v>47</v>
      </c>
    </row>
    <row r="197" spans="1:1">
      <c r="A197" s="51" t="s">
        <v>48</v>
      </c>
    </row>
    <row r="198" spans="1:1">
      <c r="A198" s="51" t="s">
        <v>49</v>
      </c>
    </row>
    <row r="199" spans="1:1">
      <c r="A199" s="47" t="s">
        <v>50</v>
      </c>
    </row>
    <row r="200" spans="1:1">
      <c r="A200" s="51" t="s">
        <v>51</v>
      </c>
    </row>
  </sheetData>
  <mergeCells count="17">
    <mergeCell ref="A119:AX119"/>
    <mergeCell ref="A131:AX131"/>
    <mergeCell ref="A155:AX155"/>
    <mergeCell ref="A167:AX167"/>
    <mergeCell ref="A179:AX179"/>
    <mergeCell ref="A1:AU4"/>
    <mergeCell ref="A47:AX47"/>
    <mergeCell ref="A59:AX59"/>
    <mergeCell ref="A71:AX71"/>
    <mergeCell ref="A8:AX8"/>
    <mergeCell ref="A17:AX17"/>
    <mergeCell ref="A28:AX28"/>
    <mergeCell ref="A34:AX34"/>
    <mergeCell ref="A143:AX143"/>
    <mergeCell ref="A83:AX83"/>
    <mergeCell ref="A95:AX95"/>
    <mergeCell ref="A107:AX10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B27" sqref="B27"/>
    </sheetView>
  </sheetViews>
  <sheetFormatPr defaultColWidth="26.5703125" defaultRowHeight="15"/>
  <cols>
    <col min="2" max="10" width="15.85546875" customWidth="1"/>
    <col min="11" max="11" width="10.5703125" customWidth="1"/>
    <col min="12" max="12" width="13.42578125" customWidth="1"/>
  </cols>
  <sheetData>
    <row r="1" spans="1:12" ht="26.25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66</v>
      </c>
    </row>
    <row r="2" spans="1:12">
      <c r="A2" s="81" t="s">
        <v>63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>
      <c r="A3" s="82" t="s">
        <v>42</v>
      </c>
      <c r="B3" s="83">
        <f>+'BGCA Data'!C48+'BGCA Data'!C60+'BGCA Data'!C72</f>
        <v>404</v>
      </c>
      <c r="C3" s="83">
        <f>+'BGCA Data'!H48+'BGCA Data'!H60+'BGCA Data'!H72</f>
        <v>408</v>
      </c>
      <c r="D3" s="83">
        <f>+'BGCA Data'!M48+'BGCA Data'!M60+'BGCA Data'!M72</f>
        <v>273</v>
      </c>
      <c r="E3" s="83">
        <f>+'BGCA Data'!R48+'BGCA Data'!R60+'BGCA Data'!R72</f>
        <v>2710</v>
      </c>
      <c r="F3" s="83">
        <f>+'BGCA Data'!W48+'BGCA Data'!W60+'BGCA Data'!W72</f>
        <v>1408</v>
      </c>
      <c r="G3" s="83">
        <f>+'BGCA Data'!AB48+'BGCA Data'!AB60+'BGCA Data'!AB72</f>
        <v>405</v>
      </c>
      <c r="H3" s="83">
        <f>+'BGCA Data'!AG48+'BGCA Data'!AG60+'BGCA Data'!AG72</f>
        <v>575</v>
      </c>
      <c r="I3" s="83">
        <f>+'BGCA Data'!AL48+'BGCA Data'!AL60+'BGCA Data'!AL72</f>
        <v>1535</v>
      </c>
      <c r="J3" s="83">
        <f>+'BGCA Data'!AQ48+'BGCA Data'!AQ60+'BGCA Data'!AQ72</f>
        <v>96</v>
      </c>
      <c r="K3" s="83">
        <f>+'BGCA Data'!AV48+'BGCA Data'!AV60+'BGCA Data'!AV72</f>
        <v>299</v>
      </c>
      <c r="L3" s="83">
        <f>AVERAGE(B3:K3)</f>
        <v>811.3</v>
      </c>
    </row>
    <row r="4" spans="1:12">
      <c r="A4" s="82" t="s">
        <v>43</v>
      </c>
      <c r="B4" s="83">
        <f>+'BGCA Data'!C49+'BGCA Data'!C61+'BGCA Data'!C73</f>
        <v>147</v>
      </c>
      <c r="C4" s="83">
        <f>+'BGCA Data'!H49+'BGCA Data'!H61+'BGCA Data'!H73</f>
        <v>162</v>
      </c>
      <c r="D4" s="83">
        <f>+'BGCA Data'!M49+'BGCA Data'!M61+'BGCA Data'!M73</f>
        <v>91</v>
      </c>
      <c r="E4" s="83">
        <f>+'BGCA Data'!R49+'BGCA Data'!R61+'BGCA Data'!R73</f>
        <v>624</v>
      </c>
      <c r="F4" s="83">
        <f>+'BGCA Data'!W49+'BGCA Data'!W61+'BGCA Data'!W73</f>
        <v>427</v>
      </c>
      <c r="G4" s="83">
        <f>+'BGCA Data'!AB49+'BGCA Data'!AB61+'BGCA Data'!AB73</f>
        <v>155</v>
      </c>
      <c r="H4" s="83">
        <f>+'BGCA Data'!AG49+'BGCA Data'!AG61+'BGCA Data'!AG73</f>
        <v>215</v>
      </c>
      <c r="I4" s="83">
        <f>+'BGCA Data'!AL49+'BGCA Data'!AL61+'BGCA Data'!AL73</f>
        <v>393</v>
      </c>
      <c r="J4" s="83">
        <f>+'BGCA Data'!AQ49+'BGCA Data'!AQ61+'BGCA Data'!AQ73</f>
        <v>39</v>
      </c>
      <c r="K4" s="83">
        <f>+'BGCA Data'!AV49+'BGCA Data'!AV61+'BGCA Data'!AV73</f>
        <v>100</v>
      </c>
      <c r="L4" s="83">
        <f>AVERAGE(B4:K4)</f>
        <v>235.3</v>
      </c>
    </row>
    <row r="5" spans="1:12">
      <c r="A5" s="82" t="s">
        <v>44</v>
      </c>
      <c r="B5" s="84">
        <f>+B4/B3</f>
        <v>0.36386138613861385</v>
      </c>
      <c r="C5" s="84">
        <f t="shared" ref="C5:L5" si="0">+C4/C3</f>
        <v>0.39705882352941174</v>
      </c>
      <c r="D5" s="84">
        <f t="shared" si="0"/>
        <v>0.33333333333333331</v>
      </c>
      <c r="E5" s="84">
        <f t="shared" si="0"/>
        <v>0.23025830258302582</v>
      </c>
      <c r="F5" s="84">
        <f t="shared" si="0"/>
        <v>0.30326704545454547</v>
      </c>
      <c r="G5" s="84">
        <f t="shared" si="0"/>
        <v>0.38271604938271603</v>
      </c>
      <c r="H5" s="84">
        <f t="shared" si="0"/>
        <v>0.37391304347826088</v>
      </c>
      <c r="I5" s="84">
        <f t="shared" si="0"/>
        <v>0.25602605863192185</v>
      </c>
      <c r="J5" s="84">
        <f t="shared" si="0"/>
        <v>0.40625</v>
      </c>
      <c r="K5" s="84">
        <f t="shared" si="0"/>
        <v>0.33444816053511706</v>
      </c>
      <c r="L5" s="84">
        <f t="shared" si="0"/>
        <v>0.29002834956243068</v>
      </c>
    </row>
    <row r="6" spans="1:12">
      <c r="A6" s="82" t="s">
        <v>45</v>
      </c>
      <c r="B6" s="83">
        <f>+'BGCA Data'!C51+'BGCA Data'!C63+'BGCA Data'!C75</f>
        <v>16</v>
      </c>
      <c r="C6" s="83">
        <f>+'BGCA Data'!H51+'BGCA Data'!H63+'BGCA Data'!H75</f>
        <v>39</v>
      </c>
      <c r="D6" s="83">
        <f>+'BGCA Data'!M51+'BGCA Data'!M63+'BGCA Data'!M75</f>
        <v>8</v>
      </c>
      <c r="E6" s="83">
        <f>+'BGCA Data'!R51+'BGCA Data'!R63+'BGCA Data'!R75</f>
        <v>64</v>
      </c>
      <c r="F6" s="83">
        <f>+'BGCA Data'!W51+'BGCA Data'!W63+'BGCA Data'!W75</f>
        <v>72</v>
      </c>
      <c r="G6" s="83">
        <f>+'BGCA Data'!AB51+'BGCA Data'!AB63+'BGCA Data'!AB75</f>
        <v>33</v>
      </c>
      <c r="H6" s="83">
        <f>+'BGCA Data'!AG51+'BGCA Data'!AG63+'BGCA Data'!AG75</f>
        <v>58</v>
      </c>
      <c r="I6" s="83">
        <f>+'BGCA Data'!AL51+'BGCA Data'!AL63+'BGCA Data'!AL75</f>
        <v>60</v>
      </c>
      <c r="J6" s="83">
        <f>+'BGCA Data'!AQ51+'BGCA Data'!AQ63+'BGCA Data'!AQ75</f>
        <v>7</v>
      </c>
      <c r="K6" s="83">
        <f>+'BGCA Data'!AV51+'BGCA Data'!AV63+'BGCA Data'!AV75</f>
        <v>29</v>
      </c>
      <c r="L6" s="83">
        <f>AVERAGE(B6:K6)</f>
        <v>38.6</v>
      </c>
    </row>
    <row r="7" spans="1:12">
      <c r="A7" s="82" t="s">
        <v>46</v>
      </c>
      <c r="B7" s="84">
        <f>+B6/B3</f>
        <v>3.9603960396039604E-2</v>
      </c>
      <c r="C7" s="84">
        <f t="shared" ref="C7:L7" si="1">+C6/C3</f>
        <v>9.5588235294117641E-2</v>
      </c>
      <c r="D7" s="84">
        <f t="shared" si="1"/>
        <v>2.9304029304029304E-2</v>
      </c>
      <c r="E7" s="84">
        <f t="shared" si="1"/>
        <v>2.3616236162361623E-2</v>
      </c>
      <c r="F7" s="84">
        <f t="shared" si="1"/>
        <v>5.113636363636364E-2</v>
      </c>
      <c r="G7" s="84">
        <f t="shared" si="1"/>
        <v>8.1481481481481488E-2</v>
      </c>
      <c r="H7" s="84">
        <f t="shared" si="1"/>
        <v>0.10086956521739131</v>
      </c>
      <c r="I7" s="84">
        <f t="shared" si="1"/>
        <v>3.9087947882736153E-2</v>
      </c>
      <c r="J7" s="84">
        <f t="shared" si="1"/>
        <v>7.2916666666666671E-2</v>
      </c>
      <c r="K7" s="84">
        <f t="shared" si="1"/>
        <v>9.6989966555183951E-2</v>
      </c>
      <c r="L7" s="84">
        <f t="shared" si="1"/>
        <v>4.7577961296684339E-2</v>
      </c>
    </row>
    <row r="8" spans="1:12">
      <c r="A8" s="82" t="s">
        <v>47</v>
      </c>
      <c r="B8" s="83">
        <f>+'BGCA Data'!C53+'BGCA Data'!C65+'BGCA Data'!C77</f>
        <v>4</v>
      </c>
      <c r="C8" s="83">
        <f>+'BGCA Data'!H53+'BGCA Data'!H65+'BGCA Data'!H77</f>
        <v>6</v>
      </c>
      <c r="D8" s="83">
        <f>+'BGCA Data'!M53+'BGCA Data'!M65+'BGCA Data'!M77</f>
        <v>2</v>
      </c>
      <c r="E8" s="83">
        <f>+'BGCA Data'!R53+'BGCA Data'!R65+'BGCA Data'!R77</f>
        <v>29</v>
      </c>
      <c r="F8" s="83">
        <f>+'BGCA Data'!W53+'BGCA Data'!W65+'BGCA Data'!W77</f>
        <v>13</v>
      </c>
      <c r="G8" s="83">
        <f>+'BGCA Data'!AB53+'BGCA Data'!AB65+'BGCA Data'!AB77</f>
        <v>3</v>
      </c>
      <c r="H8" s="83">
        <f>+'BGCA Data'!AG53+'BGCA Data'!AG65+'BGCA Data'!AG77</f>
        <v>4</v>
      </c>
      <c r="I8" s="83">
        <f>+'BGCA Data'!AL53+'BGCA Data'!AL65+'BGCA Data'!AL77</f>
        <v>4</v>
      </c>
      <c r="J8" s="83">
        <f>+'BGCA Data'!AQ53+'BGCA Data'!AQ65+'BGCA Data'!AQ77</f>
        <v>1</v>
      </c>
      <c r="K8" s="83">
        <f>+'BGCA Data'!AV53+'BGCA Data'!AV65+'BGCA Data'!AV77</f>
        <v>7</v>
      </c>
      <c r="L8" s="83">
        <f>AVERAGE(B8:K8)</f>
        <v>7.3</v>
      </c>
    </row>
    <row r="9" spans="1:12">
      <c r="A9" s="82" t="s">
        <v>48</v>
      </c>
      <c r="B9" s="84">
        <f>+B8/B3</f>
        <v>9.9009900990099011E-3</v>
      </c>
      <c r="C9" s="84">
        <f t="shared" ref="C9:L9" si="2">+C8/C3</f>
        <v>1.4705882352941176E-2</v>
      </c>
      <c r="D9" s="84">
        <f t="shared" si="2"/>
        <v>7.326007326007326E-3</v>
      </c>
      <c r="E9" s="84">
        <f t="shared" si="2"/>
        <v>1.0701107011070111E-2</v>
      </c>
      <c r="F9" s="84">
        <f t="shared" si="2"/>
        <v>9.2329545454545459E-3</v>
      </c>
      <c r="G9" s="84">
        <f t="shared" si="2"/>
        <v>7.4074074074074077E-3</v>
      </c>
      <c r="H9" s="84">
        <f t="shared" si="2"/>
        <v>6.956521739130435E-3</v>
      </c>
      <c r="I9" s="84">
        <f t="shared" si="2"/>
        <v>2.6058631921824105E-3</v>
      </c>
      <c r="J9" s="84">
        <f t="shared" si="2"/>
        <v>1.0416666666666666E-2</v>
      </c>
      <c r="K9" s="84">
        <f t="shared" si="2"/>
        <v>2.3411371237458192E-2</v>
      </c>
      <c r="L9" s="84">
        <f t="shared" si="2"/>
        <v>8.9979045975594734E-3</v>
      </c>
    </row>
    <row r="10" spans="1:12">
      <c r="A10" s="82" t="s">
        <v>49</v>
      </c>
      <c r="B10" s="83">
        <f>+'BGCA Data'!C55+'BGCA Data'!C67+'BGCA Data'!C79</f>
        <v>0</v>
      </c>
      <c r="C10" s="83">
        <f>+'BGCA Data'!H55+'BGCA Data'!H67+'BGCA Data'!H79</f>
        <v>0</v>
      </c>
      <c r="D10" s="83">
        <f>+'BGCA Data'!M55+'BGCA Data'!M67+'BGCA Data'!M79</f>
        <v>0</v>
      </c>
      <c r="E10" s="83">
        <f>+'BGCA Data'!R55+'BGCA Data'!R67+'BGCA Data'!R79</f>
        <v>1</v>
      </c>
      <c r="F10" s="83">
        <f>+'BGCA Data'!W55+'BGCA Data'!W67+'BGCA Data'!W79</f>
        <v>0</v>
      </c>
      <c r="G10" s="83">
        <f>+'BGCA Data'!AB55+'BGCA Data'!AB67+'BGCA Data'!AB79</f>
        <v>0</v>
      </c>
      <c r="H10" s="83">
        <f>+'BGCA Data'!AG55+'BGCA Data'!AG67+'BGCA Data'!AG79</f>
        <v>0</v>
      </c>
      <c r="I10" s="83">
        <f>+'BGCA Data'!AL55+'BGCA Data'!AL67+'BGCA Data'!AL79</f>
        <v>0</v>
      </c>
      <c r="J10" s="83">
        <f>+'BGCA Data'!AQ55+'BGCA Data'!AQ67+'BGCA Data'!AQ79</f>
        <v>0</v>
      </c>
      <c r="K10" s="83">
        <f>+'BGCA Data'!AV55+'BGCA Data'!AV67+'BGCA Data'!AV79</f>
        <v>1</v>
      </c>
      <c r="L10" s="83">
        <f>AVERAGE(B10:K10)</f>
        <v>0.2</v>
      </c>
    </row>
    <row r="11" spans="1:12">
      <c r="A11" s="85" t="s">
        <v>50</v>
      </c>
      <c r="B11" s="86">
        <f>+'BGCA Data'!C56+'BGCA Data'!C68+'BGCA Data'!C80</f>
        <v>0</v>
      </c>
      <c r="C11" s="86">
        <f>+'BGCA Data'!H56+'BGCA Data'!H68+'BGCA Data'!H80</f>
        <v>0</v>
      </c>
      <c r="D11" s="86">
        <f>+'BGCA Data'!M56+'BGCA Data'!M68+'BGCA Data'!M80</f>
        <v>0</v>
      </c>
      <c r="E11" s="86">
        <f>+'BGCA Data'!R56+'BGCA Data'!R68+'BGCA Data'!R80</f>
        <v>1000</v>
      </c>
      <c r="F11" s="86">
        <f>+'BGCA Data'!W56+'BGCA Data'!W68+'BGCA Data'!W80</f>
        <v>0</v>
      </c>
      <c r="G11" s="86">
        <f>+'BGCA Data'!AB56+'BGCA Data'!AB68+'BGCA Data'!AB80</f>
        <v>0</v>
      </c>
      <c r="H11" s="86">
        <f>+'BGCA Data'!AG56+'BGCA Data'!AG68+'BGCA Data'!AG80</f>
        <v>0</v>
      </c>
      <c r="I11" s="86">
        <f>+'BGCA Data'!AL56+'BGCA Data'!AL68+'BGCA Data'!AL80</f>
        <v>0</v>
      </c>
      <c r="J11" s="86">
        <f>+'BGCA Data'!AQ56+'BGCA Data'!AQ68+'BGCA Data'!AQ80</f>
        <v>0</v>
      </c>
      <c r="K11" s="86">
        <f>+'BGCA Data'!AV56+'BGCA Data'!AV68+'BGCA Data'!AV80</f>
        <v>35</v>
      </c>
      <c r="L11" s="86">
        <f>AVERAGE(B11:K11)</f>
        <v>103.5</v>
      </c>
    </row>
    <row r="12" spans="1:12">
      <c r="A12" s="82" t="s">
        <v>51</v>
      </c>
      <c r="B12" s="84">
        <f>+B10/B3</f>
        <v>0</v>
      </c>
      <c r="C12" s="84">
        <f t="shared" ref="C12:L12" si="3">+C10/C3</f>
        <v>0</v>
      </c>
      <c r="D12" s="84">
        <f t="shared" si="3"/>
        <v>0</v>
      </c>
      <c r="E12" s="84">
        <f t="shared" si="3"/>
        <v>3.6900369003690036E-4</v>
      </c>
      <c r="F12" s="84">
        <f t="shared" si="3"/>
        <v>0</v>
      </c>
      <c r="G12" s="84">
        <f t="shared" si="3"/>
        <v>0</v>
      </c>
      <c r="H12" s="84">
        <f t="shared" si="3"/>
        <v>0</v>
      </c>
      <c r="I12" s="84">
        <f t="shared" si="3"/>
        <v>0</v>
      </c>
      <c r="J12" s="84">
        <f t="shared" si="3"/>
        <v>0</v>
      </c>
      <c r="K12" s="84">
        <f t="shared" si="3"/>
        <v>3.3444816053511705E-3</v>
      </c>
      <c r="L12" s="84">
        <f t="shared" si="3"/>
        <v>2.4651793417971159E-4</v>
      </c>
    </row>
    <row r="14" spans="1:12">
      <c r="A14" s="87" t="s">
        <v>64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>
      <c r="A15" s="88" t="s">
        <v>42</v>
      </c>
      <c r="B15" s="83">
        <v>13163</v>
      </c>
      <c r="C15" s="83">
        <v>3138</v>
      </c>
      <c r="D15" s="83">
        <v>3631</v>
      </c>
      <c r="E15" s="83">
        <v>4656</v>
      </c>
      <c r="F15" s="83">
        <v>7621</v>
      </c>
      <c r="G15" s="83">
        <v>3480</v>
      </c>
      <c r="H15" s="83">
        <v>1362</v>
      </c>
      <c r="I15" s="83">
        <v>6261</v>
      </c>
      <c r="J15" s="83">
        <v>3878</v>
      </c>
      <c r="K15" s="83">
        <v>3616</v>
      </c>
      <c r="L15" s="83">
        <f>AVERAGE(B15:K15)</f>
        <v>5080.6000000000004</v>
      </c>
    </row>
    <row r="16" spans="1:12">
      <c r="A16" s="88" t="s">
        <v>43</v>
      </c>
      <c r="B16" s="83">
        <v>1822</v>
      </c>
      <c r="C16" s="83">
        <v>617</v>
      </c>
      <c r="D16" s="83">
        <v>643</v>
      </c>
      <c r="E16" s="83">
        <v>902</v>
      </c>
      <c r="F16" s="83">
        <v>970</v>
      </c>
      <c r="G16" s="83">
        <v>799</v>
      </c>
      <c r="H16" s="83">
        <v>265</v>
      </c>
      <c r="I16" s="83">
        <v>1203</v>
      </c>
      <c r="J16" s="83">
        <v>853</v>
      </c>
      <c r="K16" s="83">
        <v>736</v>
      </c>
      <c r="L16" s="83">
        <f>AVERAGE(B16:K16)</f>
        <v>881</v>
      </c>
    </row>
    <row r="17" spans="1:12">
      <c r="A17" s="88" t="s">
        <v>44</v>
      </c>
      <c r="B17" s="84">
        <v>0.13841829370204362</v>
      </c>
      <c r="C17" s="84">
        <v>0.19662205226258764</v>
      </c>
      <c r="D17" s="84">
        <v>0.17708620214816856</v>
      </c>
      <c r="E17" s="84">
        <v>0.19372852233676977</v>
      </c>
      <c r="F17" s="84">
        <v>0.1272798845295893</v>
      </c>
      <c r="G17" s="84">
        <v>0.22959770114942529</v>
      </c>
      <c r="H17" s="84">
        <v>0.1945668135095448</v>
      </c>
      <c r="I17" s="84">
        <v>0.19214183037853377</v>
      </c>
      <c r="J17" s="84">
        <v>0.21995874161939144</v>
      </c>
      <c r="K17" s="84">
        <v>0.20353982300884957</v>
      </c>
      <c r="L17" s="84">
        <v>0.20353982300884957</v>
      </c>
    </row>
    <row r="18" spans="1:12">
      <c r="A18" s="88" t="s">
        <v>45</v>
      </c>
      <c r="B18" s="83">
        <v>129</v>
      </c>
      <c r="C18" s="83">
        <v>49</v>
      </c>
      <c r="D18" s="83">
        <v>72</v>
      </c>
      <c r="E18" s="83">
        <v>125</v>
      </c>
      <c r="F18" s="83">
        <v>137</v>
      </c>
      <c r="G18" s="83">
        <v>112</v>
      </c>
      <c r="H18" s="83">
        <v>39</v>
      </c>
      <c r="I18" s="83">
        <v>132</v>
      </c>
      <c r="J18" s="83">
        <v>63</v>
      </c>
      <c r="K18" s="83">
        <v>76</v>
      </c>
      <c r="L18" s="83">
        <f>AVERAGE(B18:K18)</f>
        <v>93.4</v>
      </c>
    </row>
    <row r="19" spans="1:12">
      <c r="A19" s="88" t="s">
        <v>46</v>
      </c>
      <c r="B19" s="84">
        <v>9.8001975233609363E-3</v>
      </c>
      <c r="C19" s="84">
        <v>1.5615041427660931E-2</v>
      </c>
      <c r="D19" s="84">
        <v>1.9829248141007987E-2</v>
      </c>
      <c r="E19" s="84">
        <v>2.6847079037800686E-2</v>
      </c>
      <c r="F19" s="84">
        <v>1.7976643485106941E-2</v>
      </c>
      <c r="G19" s="84">
        <v>3.2183908045977011E-2</v>
      </c>
      <c r="H19" s="84">
        <v>2.8634361233480177E-2</v>
      </c>
      <c r="I19" s="84">
        <v>2.1082894106372783E-2</v>
      </c>
      <c r="J19" s="84">
        <v>1.6245487364620937E-2</v>
      </c>
      <c r="K19" s="84">
        <v>2.1017699115044249E-2</v>
      </c>
      <c r="L19" s="84">
        <v>2.1017699115044249E-2</v>
      </c>
    </row>
    <row r="20" spans="1:12">
      <c r="A20" s="88" t="s">
        <v>47</v>
      </c>
      <c r="B20" s="83">
        <v>74</v>
      </c>
      <c r="C20" s="83">
        <v>17</v>
      </c>
      <c r="D20" s="83">
        <v>19</v>
      </c>
      <c r="E20" s="83">
        <v>31</v>
      </c>
      <c r="F20" s="83">
        <v>29</v>
      </c>
      <c r="G20" s="83">
        <v>22</v>
      </c>
      <c r="H20" s="83">
        <v>9</v>
      </c>
      <c r="I20" s="83">
        <v>36</v>
      </c>
      <c r="J20" s="83">
        <v>20</v>
      </c>
      <c r="K20" s="83">
        <v>44</v>
      </c>
      <c r="L20" s="83">
        <f>AVERAGE(B20:K20)</f>
        <v>30.1</v>
      </c>
    </row>
    <row r="21" spans="1:12">
      <c r="A21" s="88" t="s">
        <v>48</v>
      </c>
      <c r="B21" s="84">
        <v>5.6218187343310792E-3</v>
      </c>
      <c r="C21" s="84">
        <v>5.4174633524537918E-3</v>
      </c>
      <c r="D21" s="84">
        <v>5.2327182594326628E-3</v>
      </c>
      <c r="E21" s="84">
        <v>6.6580756013745702E-3</v>
      </c>
      <c r="F21" s="84">
        <v>3.8052748983073087E-3</v>
      </c>
      <c r="G21" s="84">
        <v>6.32183908045977E-3</v>
      </c>
      <c r="H21" s="84">
        <v>6.6079295154185024E-3</v>
      </c>
      <c r="I21" s="84">
        <v>5.7498802108289409E-3</v>
      </c>
      <c r="J21" s="84">
        <v>5.1572975760701394E-3</v>
      </c>
      <c r="K21" s="84">
        <v>1.2168141592920354E-2</v>
      </c>
      <c r="L21" s="84">
        <v>1.2168141592920354E-2</v>
      </c>
    </row>
    <row r="22" spans="1:12">
      <c r="A22" s="88" t="s">
        <v>49</v>
      </c>
      <c r="B22" s="83">
        <v>2</v>
      </c>
      <c r="C22" s="83">
        <v>2</v>
      </c>
      <c r="D22" s="83">
        <v>1</v>
      </c>
      <c r="E22" s="83">
        <v>0</v>
      </c>
      <c r="F22" s="83">
        <v>2</v>
      </c>
      <c r="G22" s="83">
        <v>1</v>
      </c>
      <c r="H22" s="83">
        <v>0</v>
      </c>
      <c r="I22" s="83">
        <v>2</v>
      </c>
      <c r="J22" s="83">
        <v>1</v>
      </c>
      <c r="K22" s="83">
        <v>0</v>
      </c>
      <c r="L22" s="83">
        <f>AVERAGE(B22:K22)</f>
        <v>1.1000000000000001</v>
      </c>
    </row>
    <row r="23" spans="1:12">
      <c r="A23" s="85" t="s">
        <v>50</v>
      </c>
      <c r="B23" s="86">
        <v>120</v>
      </c>
      <c r="C23" s="86">
        <v>200</v>
      </c>
      <c r="D23" s="86">
        <v>35</v>
      </c>
      <c r="E23" s="86">
        <v>0</v>
      </c>
      <c r="F23" s="86">
        <v>140</v>
      </c>
      <c r="G23" s="86">
        <v>80</v>
      </c>
      <c r="H23" s="86">
        <v>0</v>
      </c>
      <c r="I23" s="86">
        <v>600</v>
      </c>
      <c r="J23" s="86">
        <v>500</v>
      </c>
      <c r="K23" s="86">
        <v>0</v>
      </c>
      <c r="L23" s="86">
        <f>AVERAGE(B23:K23)</f>
        <v>167.5</v>
      </c>
    </row>
    <row r="24" spans="1:12">
      <c r="A24" s="88" t="s">
        <v>51</v>
      </c>
      <c r="B24" s="84">
        <v>1.5194104687381296E-4</v>
      </c>
      <c r="C24" s="84">
        <v>6.3734862970044612E-4</v>
      </c>
      <c r="D24" s="84">
        <v>2.754062241806665E-4</v>
      </c>
      <c r="E24" s="84">
        <v>0</v>
      </c>
      <c r="F24" s="84">
        <v>2.6243275160740061E-4</v>
      </c>
      <c r="G24" s="84">
        <v>2.8735632183908046E-4</v>
      </c>
      <c r="H24" s="84">
        <v>0</v>
      </c>
      <c r="I24" s="84">
        <v>3.1943778949049674E-4</v>
      </c>
      <c r="J24" s="84">
        <v>2.5786487880350697E-4</v>
      </c>
      <c r="K24" s="84">
        <v>0</v>
      </c>
      <c r="L24" s="84">
        <v>0</v>
      </c>
    </row>
    <row r="26" spans="1:12">
      <c r="A26" s="89" t="s">
        <v>65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>
      <c r="A27" s="88" t="s">
        <v>42</v>
      </c>
      <c r="B27" s="83">
        <v>9672</v>
      </c>
      <c r="C27" s="83">
        <v>2549</v>
      </c>
      <c r="D27" s="83">
        <v>2674</v>
      </c>
      <c r="E27" s="83">
        <v>3640</v>
      </c>
      <c r="F27" s="83">
        <v>6190</v>
      </c>
      <c r="G27" s="83">
        <v>2835</v>
      </c>
      <c r="H27" s="83">
        <v>1154</v>
      </c>
      <c r="I27" s="83">
        <v>6970</v>
      </c>
      <c r="J27" s="83">
        <v>2730</v>
      </c>
      <c r="K27" s="83">
        <v>2748</v>
      </c>
      <c r="L27" s="83">
        <f>AVERAGE(B27:K27)</f>
        <v>4116.2</v>
      </c>
    </row>
    <row r="28" spans="1:12">
      <c r="A28" s="88" t="s">
        <v>43</v>
      </c>
      <c r="B28" s="83">
        <v>1124</v>
      </c>
      <c r="C28" s="83">
        <v>412</v>
      </c>
      <c r="D28" s="83">
        <v>364</v>
      </c>
      <c r="E28" s="83">
        <v>578</v>
      </c>
      <c r="F28" s="83">
        <v>722</v>
      </c>
      <c r="G28" s="83">
        <v>523</v>
      </c>
      <c r="H28" s="83">
        <v>178</v>
      </c>
      <c r="I28" s="83">
        <v>860</v>
      </c>
      <c r="J28" s="83">
        <v>548</v>
      </c>
      <c r="K28" s="83">
        <v>486</v>
      </c>
      <c r="L28" s="83">
        <f>AVERAGE(B28:K28)</f>
        <v>579.5</v>
      </c>
    </row>
    <row r="29" spans="1:12">
      <c r="A29" s="88" t="s">
        <v>44</v>
      </c>
      <c r="B29" s="84">
        <v>0.11621174524400331</v>
      </c>
      <c r="C29" s="84">
        <v>0.16163201255394272</v>
      </c>
      <c r="D29" s="84">
        <v>0.13612565445026178</v>
      </c>
      <c r="E29" s="84">
        <v>0.15879120879120878</v>
      </c>
      <c r="F29" s="84">
        <v>0.11663974151857835</v>
      </c>
      <c r="G29" s="84">
        <v>0.18447971781305114</v>
      </c>
      <c r="H29" s="84">
        <v>0.15424610051993068</v>
      </c>
      <c r="I29" s="84">
        <v>0.12338593974175036</v>
      </c>
      <c r="J29" s="84">
        <v>0.20073260073260074</v>
      </c>
      <c r="K29" s="84">
        <v>0.17685589519650655</v>
      </c>
      <c r="L29" s="84">
        <v>0.17685589519650655</v>
      </c>
    </row>
    <row r="30" spans="1:12">
      <c r="A30" s="88" t="s">
        <v>45</v>
      </c>
      <c r="B30" s="83">
        <v>44</v>
      </c>
      <c r="C30" s="83">
        <v>14</v>
      </c>
      <c r="D30" s="83">
        <v>29</v>
      </c>
      <c r="E30" s="83">
        <v>43</v>
      </c>
      <c r="F30" s="83">
        <v>41</v>
      </c>
      <c r="G30" s="83">
        <v>40</v>
      </c>
      <c r="H30" s="83">
        <v>8</v>
      </c>
      <c r="I30" s="83">
        <v>28</v>
      </c>
      <c r="J30" s="83">
        <v>21</v>
      </c>
      <c r="K30" s="83">
        <v>27</v>
      </c>
      <c r="L30" s="83">
        <f>AVERAGE(B30:K30)</f>
        <v>29.5</v>
      </c>
    </row>
    <row r="31" spans="1:12">
      <c r="A31" s="88" t="s">
        <v>46</v>
      </c>
      <c r="B31" s="84">
        <v>4.5492142266335819E-3</v>
      </c>
      <c r="C31" s="84">
        <v>5.4923499411533936E-3</v>
      </c>
      <c r="D31" s="84">
        <v>1.0845175766641735E-2</v>
      </c>
      <c r="E31" s="84">
        <v>1.1813186813186813E-2</v>
      </c>
      <c r="F31" s="84">
        <v>6.6235864297253637E-3</v>
      </c>
      <c r="G31" s="84">
        <v>1.4109347442680775E-2</v>
      </c>
      <c r="H31" s="84">
        <v>6.9324090121317154E-3</v>
      </c>
      <c r="I31" s="84">
        <v>4.0172166427546625E-3</v>
      </c>
      <c r="J31" s="84">
        <v>7.6923076923076927E-3</v>
      </c>
      <c r="K31" s="84">
        <v>9.8253275109170309E-3</v>
      </c>
      <c r="L31" s="84">
        <v>9.8253275109170309E-3</v>
      </c>
    </row>
    <row r="32" spans="1:12">
      <c r="A32" s="88" t="s">
        <v>47</v>
      </c>
      <c r="B32" s="83">
        <v>37</v>
      </c>
      <c r="C32" s="83">
        <v>7</v>
      </c>
      <c r="D32" s="83">
        <v>13</v>
      </c>
      <c r="E32" s="83">
        <v>15</v>
      </c>
      <c r="F32" s="83">
        <v>30</v>
      </c>
      <c r="G32" s="83">
        <v>12</v>
      </c>
      <c r="H32" s="83">
        <v>7</v>
      </c>
      <c r="I32" s="83">
        <v>34</v>
      </c>
      <c r="J32" s="83">
        <v>9</v>
      </c>
      <c r="K32" s="83">
        <v>9</v>
      </c>
      <c r="L32" s="83">
        <f>AVERAGE(B32:K32)</f>
        <v>17.3</v>
      </c>
    </row>
    <row r="33" spans="1:12">
      <c r="A33" s="88" t="s">
        <v>48</v>
      </c>
      <c r="B33" s="84">
        <v>3.8254755996691482E-3</v>
      </c>
      <c r="C33" s="84">
        <v>2.7461749705766968E-3</v>
      </c>
      <c r="D33" s="84">
        <v>4.8616305160807775E-3</v>
      </c>
      <c r="E33" s="84">
        <v>4.120879120879121E-3</v>
      </c>
      <c r="F33" s="84">
        <v>4.8465266558966073E-3</v>
      </c>
      <c r="G33" s="84">
        <v>4.2328042328042331E-3</v>
      </c>
      <c r="H33" s="84">
        <v>6.0658578856152513E-3</v>
      </c>
      <c r="I33" s="84">
        <v>4.8780487804878049E-3</v>
      </c>
      <c r="J33" s="84">
        <v>3.2967032967032967E-3</v>
      </c>
      <c r="K33" s="84">
        <v>3.2751091703056767E-3</v>
      </c>
      <c r="L33" s="84">
        <v>3.2751091703056767E-3</v>
      </c>
    </row>
    <row r="34" spans="1:12">
      <c r="A34" s="88" t="s">
        <v>49</v>
      </c>
      <c r="B34" s="83">
        <v>0</v>
      </c>
      <c r="C34" s="83">
        <v>0</v>
      </c>
      <c r="D34" s="83">
        <v>4</v>
      </c>
      <c r="E34" s="83">
        <v>3</v>
      </c>
      <c r="F34" s="83">
        <v>3</v>
      </c>
      <c r="G34" s="83">
        <v>5</v>
      </c>
      <c r="H34" s="83">
        <v>1</v>
      </c>
      <c r="I34" s="83">
        <v>4</v>
      </c>
      <c r="J34" s="83">
        <v>1</v>
      </c>
      <c r="K34" s="83">
        <v>4</v>
      </c>
      <c r="L34" s="83">
        <f>AVERAGE(B34:K34)</f>
        <v>2.5</v>
      </c>
    </row>
    <row r="35" spans="1:12">
      <c r="A35" s="85" t="s">
        <v>50</v>
      </c>
      <c r="B35" s="86">
        <v>0</v>
      </c>
      <c r="C35" s="86">
        <v>0</v>
      </c>
      <c r="D35" s="86">
        <v>140</v>
      </c>
      <c r="E35" s="86">
        <v>325</v>
      </c>
      <c r="F35" s="86">
        <v>220</v>
      </c>
      <c r="G35" s="86">
        <v>600</v>
      </c>
      <c r="H35" s="86">
        <v>100</v>
      </c>
      <c r="I35" s="86">
        <v>370</v>
      </c>
      <c r="J35" s="86">
        <v>15</v>
      </c>
      <c r="K35" s="86">
        <v>375</v>
      </c>
      <c r="L35" s="86">
        <f>AVERAGE(B35:K35)</f>
        <v>214.5</v>
      </c>
    </row>
    <row r="36" spans="1:12">
      <c r="A36" s="88" t="s">
        <v>51</v>
      </c>
      <c r="B36" s="84">
        <v>0</v>
      </c>
      <c r="C36" s="84">
        <v>0</v>
      </c>
      <c r="D36" s="84">
        <v>1.4958863126402393E-3</v>
      </c>
      <c r="E36" s="84">
        <v>8.2417582417582418E-4</v>
      </c>
      <c r="F36" s="84">
        <v>4.8465266558966072E-4</v>
      </c>
      <c r="G36" s="84">
        <v>1.7636684303350969E-3</v>
      </c>
      <c r="H36" s="84">
        <v>8.6655112651646442E-4</v>
      </c>
      <c r="I36" s="84">
        <v>5.7388809182209468E-4</v>
      </c>
      <c r="J36" s="84">
        <v>3.663003663003663E-4</v>
      </c>
      <c r="K36" s="84">
        <v>1.455604075691412E-3</v>
      </c>
      <c r="L36" s="84">
        <v>1.455604075691412E-3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A46" sqref="A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BGCA Data</vt:lpstr>
      <vt:lpstr>Campaign Performance</vt:lpstr>
      <vt:lpstr>Fundraising Charts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Bryan</cp:lastModifiedBy>
  <dcterms:created xsi:type="dcterms:W3CDTF">2011-01-24T00:27:53Z</dcterms:created>
  <dcterms:modified xsi:type="dcterms:W3CDTF">2011-01-26T19:16:12Z</dcterms:modified>
</cp:coreProperties>
</file>