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3955" windowHeight="978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O35" i="1"/>
  <c r="P35" s="1"/>
  <c r="N35"/>
  <c r="M35"/>
  <c r="L35"/>
  <c r="K35"/>
  <c r="J35"/>
  <c r="I35"/>
  <c r="H35"/>
  <c r="G35"/>
  <c r="F35"/>
  <c r="E35"/>
  <c r="D35"/>
  <c r="C35"/>
  <c r="B35"/>
  <c r="P34"/>
  <c r="O34"/>
  <c r="P33"/>
  <c r="O33"/>
  <c r="P32"/>
  <c r="O32"/>
  <c r="P31"/>
  <c r="O31"/>
  <c r="N28"/>
  <c r="N37" s="1"/>
  <c r="M28"/>
  <c r="L28"/>
  <c r="L37" s="1"/>
  <c r="K28"/>
  <c r="J28"/>
  <c r="J37" s="1"/>
  <c r="I28"/>
  <c r="H28"/>
  <c r="H37" s="1"/>
  <c r="G28"/>
  <c r="F28"/>
  <c r="F37" s="1"/>
  <c r="E28"/>
  <c r="D28"/>
  <c r="D37" s="1"/>
  <c r="C28"/>
  <c r="O27"/>
  <c r="P26"/>
  <c r="O26"/>
  <c r="P25"/>
  <c r="O25"/>
  <c r="O24"/>
  <c r="B24"/>
  <c r="P24" s="1"/>
  <c r="O23"/>
  <c r="P22"/>
  <c r="O22"/>
  <c r="P21"/>
  <c r="O21"/>
  <c r="O20"/>
  <c r="O19"/>
  <c r="P19" s="1"/>
  <c r="B19"/>
  <c r="P18"/>
  <c r="O18"/>
  <c r="O17"/>
  <c r="O28" s="1"/>
  <c r="N14"/>
  <c r="M14"/>
  <c r="M37" s="1"/>
  <c r="L14"/>
  <c r="K14"/>
  <c r="K37" s="1"/>
  <c r="J14"/>
  <c r="I14"/>
  <c r="I37" s="1"/>
  <c r="H14"/>
  <c r="G14"/>
  <c r="G37" s="1"/>
  <c r="F14"/>
  <c r="E14"/>
  <c r="E37" s="1"/>
  <c r="D14"/>
  <c r="C14"/>
  <c r="C37" s="1"/>
  <c r="B14"/>
  <c r="P13"/>
  <c r="O13"/>
  <c r="O12"/>
  <c r="O14" s="1"/>
  <c r="O37" s="1"/>
  <c r="O11"/>
  <c r="P10"/>
  <c r="O10"/>
  <c r="P9"/>
  <c r="O9"/>
  <c r="P8"/>
  <c r="O8"/>
  <c r="P7"/>
  <c r="O7"/>
  <c r="P6"/>
  <c r="O6"/>
  <c r="P5"/>
  <c r="O5"/>
  <c r="P4"/>
  <c r="O4"/>
  <c r="P3"/>
  <c r="O3"/>
  <c r="P14" l="1"/>
  <c r="B28"/>
  <c r="B37" l="1"/>
  <c r="P37" s="1"/>
  <c r="P28"/>
</calcChain>
</file>

<file path=xl/sharedStrings.xml><?xml version="1.0" encoding="utf-8"?>
<sst xmlns="http://schemas.openxmlformats.org/spreadsheetml/2006/main" count="44" uniqueCount="22">
  <si>
    <t>Drops YTD</t>
  </si>
  <si>
    <t>Retention YTD</t>
  </si>
  <si>
    <t>Indiv</t>
  </si>
  <si>
    <t>Start</t>
  </si>
  <si>
    <t>Active Military</t>
  </si>
  <si>
    <t>Benefactor</t>
  </si>
  <si>
    <t>Donor</t>
  </si>
  <si>
    <t>Educator</t>
  </si>
  <si>
    <t>Patron</t>
  </si>
  <si>
    <t>Regular</t>
  </si>
  <si>
    <t>Statesman</t>
  </si>
  <si>
    <t>Student</t>
  </si>
  <si>
    <t>Edu Assoc</t>
  </si>
  <si>
    <t>n/a</t>
  </si>
  <si>
    <t>Corp Assoc</t>
  </si>
  <si>
    <t>Pres Circle</t>
  </si>
  <si>
    <t>Indiv Total</t>
  </si>
  <si>
    <t>Assoc/Comp/Corp</t>
  </si>
  <si>
    <t>Total</t>
  </si>
  <si>
    <t>Mallon</t>
  </si>
  <si>
    <t>Mallon Total</t>
  </si>
  <si>
    <t>Grand Total</t>
  </si>
</sst>
</file>

<file path=xl/styles.xml><?xml version="1.0" encoding="utf-8"?>
<styleSheet xmlns="http://schemas.openxmlformats.org/spreadsheetml/2006/main">
  <numFmts count="1">
    <numFmt numFmtId="164" formatCode="[$-409]mmm\-yy;@"/>
  </numFmts>
  <fonts count="2">
    <font>
      <sz val="11"/>
      <color theme="1"/>
      <name val="Calibri"/>
      <family val="2"/>
      <scheme val="minor"/>
    </font>
    <font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 tint="4.9989318521683403E-2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164" fontId="1" fillId="0" borderId="0" xfId="0" applyNumberFormat="1" applyFont="1" applyBorder="1" applyAlignment="1">
      <alignment horizontal="right"/>
    </xf>
    <xf numFmtId="164" fontId="1" fillId="0" borderId="0" xfId="0" applyNumberFormat="1" applyFont="1" applyFill="1" applyBorder="1" applyAlignment="1">
      <alignment horizontal="right"/>
    </xf>
    <xf numFmtId="0" fontId="1" fillId="0" borderId="0" xfId="0" applyFont="1" applyAlignment="1">
      <alignment horizontal="center" wrapText="1"/>
    </xf>
    <xf numFmtId="0" fontId="1" fillId="0" borderId="0" xfId="0" applyFont="1"/>
    <xf numFmtId="0" fontId="1" fillId="0" borderId="3" xfId="0" applyFont="1" applyBorder="1"/>
    <xf numFmtId="3" fontId="1" fillId="0" borderId="0" xfId="0" applyNumberFormat="1" applyFont="1" applyBorder="1"/>
    <xf numFmtId="3" fontId="1" fillId="0" borderId="0" xfId="0" applyNumberFormat="1" applyFont="1" applyFill="1" applyBorder="1"/>
    <xf numFmtId="0" fontId="1" fillId="0" borderId="3" xfId="0" applyFont="1" applyFill="1" applyBorder="1"/>
    <xf numFmtId="3" fontId="1" fillId="0" borderId="3" xfId="0" applyNumberFormat="1" applyFont="1" applyFill="1" applyBorder="1"/>
    <xf numFmtId="3" fontId="1" fillId="0" borderId="3" xfId="0" applyNumberFormat="1" applyFont="1" applyBorder="1"/>
    <xf numFmtId="10" fontId="1" fillId="0" borderId="3" xfId="0" applyNumberFormat="1" applyFont="1" applyBorder="1"/>
    <xf numFmtId="10" fontId="1" fillId="0" borderId="3" xfId="0" applyNumberFormat="1" applyFont="1" applyBorder="1" applyAlignment="1">
      <alignment horizontal="center"/>
    </xf>
    <xf numFmtId="0" fontId="1" fillId="2" borderId="3" xfId="0" applyFont="1" applyFill="1" applyBorder="1"/>
    <xf numFmtId="10" fontId="1" fillId="2" borderId="3" xfId="0" applyNumberFormat="1" applyFont="1" applyFill="1" applyBorder="1"/>
    <xf numFmtId="0" fontId="1" fillId="0" borderId="4" xfId="0" applyFont="1" applyBorder="1"/>
    <xf numFmtId="0" fontId="1" fillId="0" borderId="0" xfId="0" applyFont="1" applyBorder="1"/>
    <xf numFmtId="0" fontId="1" fillId="0" borderId="5" xfId="0" applyFont="1" applyBorder="1"/>
    <xf numFmtId="0" fontId="1" fillId="3" borderId="0" xfId="0" applyFont="1" applyFill="1"/>
    <xf numFmtId="0" fontId="1" fillId="0" borderId="0" xfId="0" applyFont="1" applyFill="1" applyBorder="1"/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P55"/>
  <sheetViews>
    <sheetView tabSelected="1" workbookViewId="0">
      <selection activeCell="U10" sqref="U10"/>
    </sheetView>
  </sheetViews>
  <sheetFormatPr defaultRowHeight="15"/>
  <cols>
    <col min="1" max="1" width="17.85546875" style="6" bestFit="1" customWidth="1"/>
    <col min="2" max="14" width="9.140625" style="6"/>
    <col min="15" max="15" width="9.7109375" style="6" customWidth="1"/>
    <col min="16" max="16" width="9.140625" style="6" customWidth="1"/>
    <col min="17" max="16384" width="9.140625" style="6"/>
  </cols>
  <sheetData>
    <row r="1" spans="1:16" ht="34.5" customHeight="1">
      <c r="A1" s="1"/>
      <c r="B1" s="2"/>
      <c r="C1" s="3">
        <v>41974</v>
      </c>
      <c r="D1" s="4">
        <v>42005</v>
      </c>
      <c r="E1" s="4">
        <v>42036</v>
      </c>
      <c r="F1" s="4">
        <v>42064</v>
      </c>
      <c r="G1" s="4">
        <v>42095</v>
      </c>
      <c r="H1" s="4">
        <v>42125</v>
      </c>
      <c r="I1" s="3">
        <v>42156</v>
      </c>
      <c r="J1" s="3">
        <v>42186</v>
      </c>
      <c r="K1" s="3">
        <v>42217</v>
      </c>
      <c r="L1" s="3">
        <v>42248</v>
      </c>
      <c r="M1" s="3">
        <v>42278</v>
      </c>
      <c r="N1" s="3">
        <v>42309</v>
      </c>
      <c r="O1" s="5" t="s">
        <v>0</v>
      </c>
      <c r="P1" s="5" t="s">
        <v>1</v>
      </c>
    </row>
    <row r="2" spans="1:16">
      <c r="A2" s="7" t="s">
        <v>2</v>
      </c>
      <c r="B2" s="7" t="s">
        <v>3</v>
      </c>
      <c r="C2" s="8"/>
      <c r="D2" s="9"/>
      <c r="E2" s="8"/>
      <c r="F2" s="8"/>
      <c r="G2" s="9"/>
      <c r="H2" s="8"/>
      <c r="I2" s="8"/>
      <c r="J2" s="8"/>
      <c r="K2" s="8"/>
      <c r="L2" s="8"/>
      <c r="M2" s="8"/>
      <c r="N2" s="8"/>
    </row>
    <row r="3" spans="1:16">
      <c r="A3" s="7" t="s">
        <v>4</v>
      </c>
      <c r="B3" s="10">
        <v>17</v>
      </c>
      <c r="C3" s="11">
        <v>0</v>
      </c>
      <c r="D3" s="12">
        <v>1</v>
      </c>
      <c r="E3" s="11">
        <v>0</v>
      </c>
      <c r="F3" s="12">
        <v>0</v>
      </c>
      <c r="G3" s="12">
        <v>0</v>
      </c>
      <c r="H3" s="12">
        <v>1</v>
      </c>
      <c r="I3" s="12">
        <v>2</v>
      </c>
      <c r="J3" s="12"/>
      <c r="K3" s="12"/>
      <c r="L3" s="12"/>
      <c r="M3" s="12"/>
      <c r="N3" s="12"/>
      <c r="O3" s="12">
        <f t="shared" ref="O3:O13" si="0">SUM(C3:N3)</f>
        <v>4</v>
      </c>
      <c r="P3" s="13">
        <f t="shared" ref="P3:P14" si="1">(B3-O3)/B3</f>
        <v>0.76470588235294112</v>
      </c>
    </row>
    <row r="4" spans="1:16">
      <c r="A4" s="7" t="s">
        <v>5</v>
      </c>
      <c r="B4" s="10">
        <v>11</v>
      </c>
      <c r="C4" s="11">
        <v>0</v>
      </c>
      <c r="D4" s="12">
        <v>0</v>
      </c>
      <c r="E4" s="11">
        <v>0</v>
      </c>
      <c r="F4" s="12">
        <v>0</v>
      </c>
      <c r="G4" s="12">
        <v>0</v>
      </c>
      <c r="H4" s="12">
        <v>0</v>
      </c>
      <c r="I4" s="12">
        <v>0</v>
      </c>
      <c r="J4" s="12"/>
      <c r="K4" s="12"/>
      <c r="L4" s="12"/>
      <c r="M4" s="12"/>
      <c r="N4" s="12"/>
      <c r="O4" s="12">
        <f t="shared" si="0"/>
        <v>0</v>
      </c>
      <c r="P4" s="13">
        <f t="shared" si="1"/>
        <v>1</v>
      </c>
    </row>
    <row r="5" spans="1:16">
      <c r="A5" s="7" t="s">
        <v>6</v>
      </c>
      <c r="B5" s="10">
        <v>274</v>
      </c>
      <c r="C5" s="7">
        <v>8</v>
      </c>
      <c r="D5" s="7">
        <v>12</v>
      </c>
      <c r="E5" s="7">
        <v>7</v>
      </c>
      <c r="F5" s="7">
        <v>8</v>
      </c>
      <c r="G5" s="7">
        <v>7</v>
      </c>
      <c r="H5" s="7">
        <v>6</v>
      </c>
      <c r="I5" s="7">
        <v>13</v>
      </c>
      <c r="J5" s="7"/>
      <c r="K5" s="7"/>
      <c r="L5" s="7"/>
      <c r="M5" s="7"/>
      <c r="N5" s="7"/>
      <c r="O5" s="12">
        <f t="shared" si="0"/>
        <v>61</v>
      </c>
      <c r="P5" s="13">
        <f t="shared" si="1"/>
        <v>0.77737226277372262</v>
      </c>
    </row>
    <row r="6" spans="1:16">
      <c r="A6" s="7" t="s">
        <v>7</v>
      </c>
      <c r="B6" s="10">
        <v>252</v>
      </c>
      <c r="C6" s="7">
        <v>17</v>
      </c>
      <c r="D6" s="7">
        <v>15</v>
      </c>
      <c r="E6" s="7">
        <v>0</v>
      </c>
      <c r="F6" s="7">
        <v>2</v>
      </c>
      <c r="G6" s="7">
        <v>5</v>
      </c>
      <c r="H6" s="7">
        <v>5</v>
      </c>
      <c r="I6" s="7">
        <v>5</v>
      </c>
      <c r="J6" s="7"/>
      <c r="K6" s="7"/>
      <c r="L6" s="7"/>
      <c r="M6" s="7"/>
      <c r="N6" s="7"/>
      <c r="O6" s="12">
        <f t="shared" si="0"/>
        <v>49</v>
      </c>
      <c r="P6" s="13">
        <f t="shared" si="1"/>
        <v>0.80555555555555558</v>
      </c>
    </row>
    <row r="7" spans="1:16">
      <c r="A7" s="7" t="s">
        <v>8</v>
      </c>
      <c r="B7" s="10">
        <v>56</v>
      </c>
      <c r="C7" s="7">
        <v>0</v>
      </c>
      <c r="D7" s="11">
        <v>2</v>
      </c>
      <c r="E7" s="7">
        <v>0</v>
      </c>
      <c r="F7" s="7">
        <v>1</v>
      </c>
      <c r="G7" s="7">
        <v>1</v>
      </c>
      <c r="H7" s="7">
        <v>1</v>
      </c>
      <c r="I7" s="7">
        <v>3</v>
      </c>
      <c r="J7" s="7"/>
      <c r="K7" s="7"/>
      <c r="L7" s="7"/>
      <c r="M7" s="7"/>
      <c r="N7" s="7"/>
      <c r="O7" s="12">
        <f t="shared" si="0"/>
        <v>8</v>
      </c>
      <c r="P7" s="13">
        <f t="shared" si="1"/>
        <v>0.8571428571428571</v>
      </c>
    </row>
    <row r="8" spans="1:16">
      <c r="A8" s="7" t="s">
        <v>9</v>
      </c>
      <c r="B8" s="10">
        <v>763</v>
      </c>
      <c r="C8" s="7">
        <v>36</v>
      </c>
      <c r="D8" s="7">
        <v>60</v>
      </c>
      <c r="E8" s="7">
        <v>21</v>
      </c>
      <c r="F8" s="7">
        <v>18</v>
      </c>
      <c r="G8" s="7">
        <v>32</v>
      </c>
      <c r="H8" s="7">
        <v>22</v>
      </c>
      <c r="I8" s="7">
        <v>33</v>
      </c>
      <c r="J8" s="7"/>
      <c r="K8" s="7"/>
      <c r="L8" s="7"/>
      <c r="M8" s="7"/>
      <c r="N8" s="7"/>
      <c r="O8" s="12">
        <f t="shared" si="0"/>
        <v>222</v>
      </c>
      <c r="P8" s="13">
        <f t="shared" si="1"/>
        <v>0.70904325032765403</v>
      </c>
    </row>
    <row r="9" spans="1:16">
      <c r="A9" s="7" t="s">
        <v>10</v>
      </c>
      <c r="B9" s="7">
        <v>74</v>
      </c>
      <c r="C9" s="7">
        <v>0</v>
      </c>
      <c r="D9" s="7">
        <v>3</v>
      </c>
      <c r="E9" s="7">
        <v>2</v>
      </c>
      <c r="F9" s="7">
        <v>0</v>
      </c>
      <c r="G9" s="7">
        <v>2</v>
      </c>
      <c r="H9" s="7">
        <v>1</v>
      </c>
      <c r="I9" s="7">
        <v>3</v>
      </c>
      <c r="J9" s="7"/>
      <c r="K9" s="7"/>
      <c r="L9" s="7"/>
      <c r="M9" s="7"/>
      <c r="N9" s="7"/>
      <c r="O9" s="12">
        <f t="shared" si="0"/>
        <v>11</v>
      </c>
      <c r="P9" s="13">
        <f t="shared" si="1"/>
        <v>0.85135135135135132</v>
      </c>
    </row>
    <row r="10" spans="1:16">
      <c r="A10" s="7" t="s">
        <v>11</v>
      </c>
      <c r="B10" s="7">
        <v>134</v>
      </c>
      <c r="C10" s="7">
        <v>10</v>
      </c>
      <c r="D10" s="7">
        <v>13</v>
      </c>
      <c r="E10" s="7">
        <v>5</v>
      </c>
      <c r="F10" s="7">
        <v>2</v>
      </c>
      <c r="G10" s="7">
        <v>4</v>
      </c>
      <c r="H10" s="7">
        <v>3</v>
      </c>
      <c r="I10" s="7">
        <v>10</v>
      </c>
      <c r="J10" s="7"/>
      <c r="K10" s="7"/>
      <c r="L10" s="7"/>
      <c r="M10" s="7"/>
      <c r="N10" s="7"/>
      <c r="O10" s="12">
        <f t="shared" si="0"/>
        <v>47</v>
      </c>
      <c r="P10" s="13">
        <f t="shared" si="1"/>
        <v>0.64925373134328357</v>
      </c>
    </row>
    <row r="11" spans="1:16">
      <c r="A11" s="7" t="s">
        <v>12</v>
      </c>
      <c r="B11" s="7">
        <v>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/>
      <c r="K11" s="7"/>
      <c r="L11" s="7"/>
      <c r="M11" s="7"/>
      <c r="N11" s="7"/>
      <c r="O11" s="12">
        <f t="shared" si="0"/>
        <v>0</v>
      </c>
      <c r="P11" s="14" t="s">
        <v>13</v>
      </c>
    </row>
    <row r="12" spans="1:16">
      <c r="A12" s="7" t="s">
        <v>14</v>
      </c>
      <c r="B12" s="7">
        <v>0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/>
      <c r="K12" s="7"/>
      <c r="L12" s="7"/>
      <c r="M12" s="7"/>
      <c r="N12" s="7"/>
      <c r="O12" s="12">
        <f t="shared" si="0"/>
        <v>0</v>
      </c>
      <c r="P12" s="14" t="s">
        <v>13</v>
      </c>
    </row>
    <row r="13" spans="1:16">
      <c r="A13" s="7" t="s">
        <v>15</v>
      </c>
      <c r="B13" s="7">
        <v>1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/>
      <c r="K13" s="7"/>
      <c r="L13" s="7"/>
      <c r="M13" s="7"/>
      <c r="N13" s="7"/>
      <c r="O13" s="12">
        <f t="shared" si="0"/>
        <v>0</v>
      </c>
      <c r="P13" s="13">
        <f t="shared" si="1"/>
        <v>1</v>
      </c>
    </row>
    <row r="14" spans="1:16">
      <c r="A14" s="7" t="s">
        <v>16</v>
      </c>
      <c r="B14" s="15">
        <f t="shared" ref="B14:O14" si="2">SUM(B3:B13)</f>
        <v>1582</v>
      </c>
      <c r="C14" s="15">
        <f t="shared" si="2"/>
        <v>71</v>
      </c>
      <c r="D14" s="15">
        <f t="shared" si="2"/>
        <v>106</v>
      </c>
      <c r="E14" s="15">
        <f t="shared" si="2"/>
        <v>35</v>
      </c>
      <c r="F14" s="15">
        <f t="shared" si="2"/>
        <v>31</v>
      </c>
      <c r="G14" s="15">
        <f t="shared" si="2"/>
        <v>51</v>
      </c>
      <c r="H14" s="15">
        <f t="shared" si="2"/>
        <v>39</v>
      </c>
      <c r="I14" s="15">
        <f t="shared" si="2"/>
        <v>69</v>
      </c>
      <c r="J14" s="15">
        <f t="shared" si="2"/>
        <v>0</v>
      </c>
      <c r="K14" s="15">
        <f t="shared" si="2"/>
        <v>0</v>
      </c>
      <c r="L14" s="15">
        <f t="shared" si="2"/>
        <v>0</v>
      </c>
      <c r="M14" s="15">
        <f t="shared" si="2"/>
        <v>0</v>
      </c>
      <c r="N14" s="15">
        <f t="shared" si="2"/>
        <v>0</v>
      </c>
      <c r="O14" s="15">
        <f t="shared" si="2"/>
        <v>402</v>
      </c>
      <c r="P14" s="16">
        <f t="shared" si="1"/>
        <v>0.74589127686472823</v>
      </c>
    </row>
    <row r="16" spans="1:16">
      <c r="A16" s="7" t="s">
        <v>17</v>
      </c>
      <c r="B16" s="17" t="s">
        <v>3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</row>
    <row r="17" spans="1:16">
      <c r="A17" s="10" t="s">
        <v>4</v>
      </c>
      <c r="B17" s="10">
        <v>0</v>
      </c>
      <c r="C17" s="7">
        <v>0</v>
      </c>
      <c r="D17" s="7">
        <v>0</v>
      </c>
      <c r="E17" s="7">
        <v>3</v>
      </c>
      <c r="F17" s="7">
        <v>0</v>
      </c>
      <c r="G17" s="7">
        <v>0</v>
      </c>
      <c r="H17" s="7">
        <v>0</v>
      </c>
      <c r="I17" s="7">
        <v>0</v>
      </c>
      <c r="J17" s="7"/>
      <c r="K17" s="7"/>
      <c r="L17" s="7"/>
      <c r="M17" s="7"/>
      <c r="N17" s="7"/>
      <c r="O17" s="12">
        <f t="shared" ref="O17:O27" si="3">SUM(C17:N17)</f>
        <v>3</v>
      </c>
      <c r="P17" s="14" t="s">
        <v>13</v>
      </c>
    </row>
    <row r="18" spans="1:16">
      <c r="A18" s="10" t="s">
        <v>5</v>
      </c>
      <c r="B18" s="10">
        <v>1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/>
      <c r="K18" s="7"/>
      <c r="L18" s="7"/>
      <c r="M18" s="7"/>
      <c r="N18" s="7"/>
      <c r="O18" s="12">
        <f t="shared" si="3"/>
        <v>0</v>
      </c>
      <c r="P18" s="13">
        <f t="shared" ref="P18:P26" si="4">(B18-O18)/B18</f>
        <v>1</v>
      </c>
    </row>
    <row r="19" spans="1:16">
      <c r="A19" s="10" t="s">
        <v>6</v>
      </c>
      <c r="B19" s="10">
        <f>19+74+4+3</f>
        <v>100</v>
      </c>
      <c r="C19" s="7">
        <v>0</v>
      </c>
      <c r="D19" s="7">
        <v>1</v>
      </c>
      <c r="E19" s="7">
        <v>10</v>
      </c>
      <c r="F19" s="7">
        <v>5</v>
      </c>
      <c r="G19" s="7">
        <v>0</v>
      </c>
      <c r="H19" s="7">
        <v>0</v>
      </c>
      <c r="I19" s="7">
        <v>0</v>
      </c>
      <c r="J19" s="7"/>
      <c r="K19" s="7"/>
      <c r="L19" s="7"/>
      <c r="M19" s="7"/>
      <c r="N19" s="7"/>
      <c r="O19" s="12">
        <f t="shared" si="3"/>
        <v>16</v>
      </c>
      <c r="P19" s="13">
        <f t="shared" si="4"/>
        <v>0.84</v>
      </c>
    </row>
    <row r="20" spans="1:16">
      <c r="A20" s="7" t="s">
        <v>7</v>
      </c>
      <c r="B20" s="7">
        <v>0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/>
      <c r="K20" s="7"/>
      <c r="L20" s="7"/>
      <c r="M20" s="7"/>
      <c r="N20" s="7"/>
      <c r="O20" s="12">
        <f t="shared" si="3"/>
        <v>0</v>
      </c>
      <c r="P20" s="14" t="s">
        <v>13</v>
      </c>
    </row>
    <row r="21" spans="1:16">
      <c r="A21" s="7" t="s">
        <v>8</v>
      </c>
      <c r="B21" s="7">
        <v>10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/>
      <c r="K21" s="7"/>
      <c r="L21" s="7"/>
      <c r="M21" s="7"/>
      <c r="N21" s="7"/>
      <c r="O21" s="12">
        <f t="shared" si="3"/>
        <v>0</v>
      </c>
      <c r="P21" s="13">
        <f t="shared" si="4"/>
        <v>1</v>
      </c>
    </row>
    <row r="22" spans="1:16">
      <c r="A22" s="7" t="s">
        <v>9</v>
      </c>
      <c r="B22" s="7">
        <v>133</v>
      </c>
      <c r="C22" s="7">
        <v>1</v>
      </c>
      <c r="D22" s="7">
        <v>5</v>
      </c>
      <c r="E22" s="7">
        <v>36</v>
      </c>
      <c r="F22" s="7">
        <v>8</v>
      </c>
      <c r="G22" s="7">
        <v>0</v>
      </c>
      <c r="H22" s="7">
        <v>0</v>
      </c>
      <c r="I22" s="7">
        <v>0</v>
      </c>
      <c r="J22" s="7"/>
      <c r="K22" s="7"/>
      <c r="L22" s="7"/>
      <c r="M22" s="7"/>
      <c r="N22" s="7"/>
      <c r="O22" s="12">
        <f t="shared" si="3"/>
        <v>50</v>
      </c>
      <c r="P22" s="13">
        <f t="shared" si="4"/>
        <v>0.62406015037593987</v>
      </c>
    </row>
    <row r="23" spans="1:16">
      <c r="A23" s="7" t="s">
        <v>10</v>
      </c>
      <c r="B23" s="7">
        <v>0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/>
      <c r="K23" s="7"/>
      <c r="L23" s="7"/>
      <c r="M23" s="7"/>
      <c r="N23" s="7"/>
      <c r="O23" s="12">
        <f t="shared" si="3"/>
        <v>0</v>
      </c>
      <c r="P23" s="14" t="s">
        <v>13</v>
      </c>
    </row>
    <row r="24" spans="1:16">
      <c r="A24" s="7" t="s">
        <v>11</v>
      </c>
      <c r="B24" s="7">
        <f>17+23</f>
        <v>40</v>
      </c>
      <c r="C24" s="7">
        <v>6</v>
      </c>
      <c r="D24" s="7">
        <v>0</v>
      </c>
      <c r="E24" s="7">
        <v>3</v>
      </c>
      <c r="F24" s="7">
        <v>0</v>
      </c>
      <c r="G24" s="7">
        <v>0</v>
      </c>
      <c r="H24" s="7">
        <v>0</v>
      </c>
      <c r="I24" s="7">
        <v>0</v>
      </c>
      <c r="J24" s="7"/>
      <c r="K24" s="7"/>
      <c r="L24" s="7"/>
      <c r="M24" s="7"/>
      <c r="N24" s="7"/>
      <c r="O24" s="12">
        <f t="shared" si="3"/>
        <v>9</v>
      </c>
      <c r="P24" s="13">
        <f t="shared" si="4"/>
        <v>0.77500000000000002</v>
      </c>
    </row>
    <row r="25" spans="1:16">
      <c r="A25" s="7" t="s">
        <v>12</v>
      </c>
      <c r="B25" s="7">
        <v>178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/>
      <c r="K25" s="7"/>
      <c r="L25" s="7"/>
      <c r="M25" s="7"/>
      <c r="N25" s="7"/>
      <c r="O25" s="12">
        <f t="shared" si="3"/>
        <v>0</v>
      </c>
      <c r="P25" s="13">
        <f t="shared" si="4"/>
        <v>1</v>
      </c>
    </row>
    <row r="26" spans="1:16">
      <c r="A26" s="7" t="s">
        <v>14</v>
      </c>
      <c r="B26" s="7">
        <v>98</v>
      </c>
      <c r="C26" s="7">
        <v>0</v>
      </c>
      <c r="D26" s="7">
        <v>0</v>
      </c>
      <c r="E26" s="7">
        <v>0</v>
      </c>
      <c r="F26" s="7">
        <v>5</v>
      </c>
      <c r="G26" s="7">
        <v>0</v>
      </c>
      <c r="H26" s="7">
        <v>0</v>
      </c>
      <c r="I26" s="7">
        <v>0</v>
      </c>
      <c r="J26" s="7"/>
      <c r="K26" s="7"/>
      <c r="L26" s="7"/>
      <c r="M26" s="7"/>
      <c r="N26" s="7"/>
      <c r="O26" s="12">
        <f t="shared" si="3"/>
        <v>5</v>
      </c>
      <c r="P26" s="13">
        <f t="shared" si="4"/>
        <v>0.94897959183673475</v>
      </c>
    </row>
    <row r="27" spans="1:16">
      <c r="A27" s="7" t="s">
        <v>15</v>
      </c>
      <c r="B27" s="7">
        <v>0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/>
      <c r="K27" s="7"/>
      <c r="L27" s="7"/>
      <c r="M27" s="7"/>
      <c r="N27" s="7"/>
      <c r="O27" s="12">
        <f t="shared" si="3"/>
        <v>0</v>
      </c>
      <c r="P27" s="14" t="s">
        <v>13</v>
      </c>
    </row>
    <row r="28" spans="1:16">
      <c r="A28" s="7" t="s">
        <v>18</v>
      </c>
      <c r="B28" s="15">
        <f t="shared" ref="B28:O28" si="5">SUM(B17:B27)</f>
        <v>560</v>
      </c>
      <c r="C28" s="15">
        <f t="shared" si="5"/>
        <v>7</v>
      </c>
      <c r="D28" s="15">
        <f t="shared" si="5"/>
        <v>6</v>
      </c>
      <c r="E28" s="15">
        <f t="shared" si="5"/>
        <v>52</v>
      </c>
      <c r="F28" s="15">
        <f t="shared" si="5"/>
        <v>18</v>
      </c>
      <c r="G28" s="15">
        <f t="shared" si="5"/>
        <v>0</v>
      </c>
      <c r="H28" s="15">
        <f t="shared" si="5"/>
        <v>0</v>
      </c>
      <c r="I28" s="15">
        <f t="shared" si="5"/>
        <v>0</v>
      </c>
      <c r="J28" s="15">
        <f t="shared" si="5"/>
        <v>0</v>
      </c>
      <c r="K28" s="15">
        <f t="shared" si="5"/>
        <v>0</v>
      </c>
      <c r="L28" s="15">
        <f t="shared" si="5"/>
        <v>0</v>
      </c>
      <c r="M28" s="15">
        <f t="shared" si="5"/>
        <v>0</v>
      </c>
      <c r="N28" s="15">
        <f t="shared" si="5"/>
        <v>0</v>
      </c>
      <c r="O28" s="15">
        <f t="shared" si="5"/>
        <v>83</v>
      </c>
      <c r="P28" s="16">
        <f t="shared" ref="P28" si="6">(B28-O28)/B28</f>
        <v>0.85178571428571426</v>
      </c>
    </row>
    <row r="30" spans="1:16">
      <c r="A30" s="7" t="s">
        <v>19</v>
      </c>
      <c r="B30" s="19" t="s">
        <v>3</v>
      </c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</row>
    <row r="31" spans="1:16">
      <c r="A31" s="7" t="s">
        <v>6</v>
      </c>
      <c r="B31" s="7">
        <v>221</v>
      </c>
      <c r="C31" s="7">
        <v>9</v>
      </c>
      <c r="D31" s="7">
        <v>45</v>
      </c>
      <c r="E31" s="7">
        <v>8</v>
      </c>
      <c r="F31" s="7">
        <v>2</v>
      </c>
      <c r="G31" s="7">
        <v>0</v>
      </c>
      <c r="H31" s="7">
        <v>0</v>
      </c>
      <c r="I31" s="7">
        <v>0</v>
      </c>
      <c r="J31" s="7"/>
      <c r="K31" s="7"/>
      <c r="L31" s="7"/>
      <c r="M31" s="7"/>
      <c r="N31" s="7"/>
      <c r="O31" s="12">
        <f t="shared" ref="O31:O34" si="7">SUM(C31:N31)</f>
        <v>64</v>
      </c>
      <c r="P31" s="13">
        <f>(B31-O31)/B31</f>
        <v>0.71040723981900455</v>
      </c>
    </row>
    <row r="32" spans="1:16">
      <c r="A32" s="7" t="s">
        <v>8</v>
      </c>
      <c r="B32" s="7">
        <v>42</v>
      </c>
      <c r="C32" s="7">
        <v>0</v>
      </c>
      <c r="D32" s="7">
        <v>5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/>
      <c r="K32" s="7"/>
      <c r="L32" s="7"/>
      <c r="M32" s="7"/>
      <c r="N32" s="7"/>
      <c r="O32" s="12">
        <f t="shared" si="7"/>
        <v>5</v>
      </c>
      <c r="P32" s="13">
        <f>(B32-O32)/B32</f>
        <v>0.88095238095238093</v>
      </c>
    </row>
    <row r="33" spans="1:16">
      <c r="A33" s="7" t="s">
        <v>9</v>
      </c>
      <c r="B33" s="7">
        <v>1</v>
      </c>
      <c r="C33" s="7">
        <v>0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/>
      <c r="K33" s="7"/>
      <c r="L33" s="7"/>
      <c r="M33" s="7"/>
      <c r="N33" s="7"/>
      <c r="O33" s="12">
        <f t="shared" si="7"/>
        <v>0</v>
      </c>
      <c r="P33" s="13">
        <f>(B33-O33)/B33</f>
        <v>1</v>
      </c>
    </row>
    <row r="34" spans="1:16">
      <c r="A34" s="7" t="s">
        <v>10</v>
      </c>
      <c r="B34" s="7">
        <v>2</v>
      </c>
      <c r="C34" s="7">
        <v>0</v>
      </c>
      <c r="D34" s="7">
        <v>0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/>
      <c r="K34" s="7"/>
      <c r="L34" s="7"/>
      <c r="M34" s="7"/>
      <c r="N34" s="7"/>
      <c r="O34" s="12">
        <f t="shared" si="7"/>
        <v>0</v>
      </c>
      <c r="P34" s="13">
        <f>(B34-O34)/B34</f>
        <v>1</v>
      </c>
    </row>
    <row r="35" spans="1:16">
      <c r="A35" s="7" t="s">
        <v>20</v>
      </c>
      <c r="B35" s="15">
        <f t="shared" ref="B35:O35" si="8">SUM(B31:B34)</f>
        <v>266</v>
      </c>
      <c r="C35" s="15">
        <f t="shared" si="8"/>
        <v>9</v>
      </c>
      <c r="D35" s="15">
        <f t="shared" si="8"/>
        <v>50</v>
      </c>
      <c r="E35" s="15">
        <f t="shared" si="8"/>
        <v>8</v>
      </c>
      <c r="F35" s="15">
        <f t="shared" si="8"/>
        <v>2</v>
      </c>
      <c r="G35" s="15">
        <f t="shared" si="8"/>
        <v>0</v>
      </c>
      <c r="H35" s="15">
        <f t="shared" si="8"/>
        <v>0</v>
      </c>
      <c r="I35" s="15">
        <f t="shared" si="8"/>
        <v>0</v>
      </c>
      <c r="J35" s="15">
        <f t="shared" si="8"/>
        <v>0</v>
      </c>
      <c r="K35" s="15">
        <f t="shared" si="8"/>
        <v>0</v>
      </c>
      <c r="L35" s="15">
        <f t="shared" si="8"/>
        <v>0</v>
      </c>
      <c r="M35" s="15">
        <f t="shared" si="8"/>
        <v>0</v>
      </c>
      <c r="N35" s="15">
        <f t="shared" si="8"/>
        <v>0</v>
      </c>
      <c r="O35" s="15">
        <f t="shared" si="8"/>
        <v>69</v>
      </c>
      <c r="P35" s="16">
        <f>(B35-O35)/B35</f>
        <v>0.74060150375939848</v>
      </c>
    </row>
    <row r="36" spans="1:16" ht="3.95" customHeight="1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</row>
    <row r="37" spans="1:16">
      <c r="A37" s="7" t="s">
        <v>21</v>
      </c>
      <c r="B37" s="7">
        <f t="shared" ref="B37:O37" si="9">B14+B28+B35</f>
        <v>2408</v>
      </c>
      <c r="C37" s="7">
        <f t="shared" si="9"/>
        <v>87</v>
      </c>
      <c r="D37" s="7">
        <f t="shared" si="9"/>
        <v>162</v>
      </c>
      <c r="E37" s="7">
        <f t="shared" si="9"/>
        <v>95</v>
      </c>
      <c r="F37" s="7">
        <f t="shared" si="9"/>
        <v>51</v>
      </c>
      <c r="G37" s="7">
        <f t="shared" si="9"/>
        <v>51</v>
      </c>
      <c r="H37" s="7">
        <f t="shared" si="9"/>
        <v>39</v>
      </c>
      <c r="I37" s="7">
        <f t="shared" si="9"/>
        <v>69</v>
      </c>
      <c r="J37" s="7">
        <f t="shared" si="9"/>
        <v>0</v>
      </c>
      <c r="K37" s="7">
        <f t="shared" si="9"/>
        <v>0</v>
      </c>
      <c r="L37" s="7">
        <f t="shared" si="9"/>
        <v>0</v>
      </c>
      <c r="M37" s="7">
        <f t="shared" si="9"/>
        <v>0</v>
      </c>
      <c r="N37" s="7">
        <f t="shared" si="9"/>
        <v>0</v>
      </c>
      <c r="O37" s="7">
        <f t="shared" si="9"/>
        <v>554</v>
      </c>
      <c r="P37" s="13">
        <f>(B37-O37)/B37</f>
        <v>0.76993355481727577</v>
      </c>
    </row>
    <row r="43" spans="1:16">
      <c r="A43" s="21"/>
      <c r="B43" s="21"/>
      <c r="C43" s="21"/>
      <c r="D43" s="21"/>
      <c r="E43" s="21"/>
    </row>
    <row r="44" spans="1:16">
      <c r="A44" s="22"/>
      <c r="B44" s="22"/>
      <c r="C44" s="22"/>
      <c r="D44" s="22"/>
      <c r="E44" s="22"/>
    </row>
    <row r="45" spans="1:16">
      <c r="A45" s="22"/>
      <c r="B45" s="22"/>
      <c r="C45" s="22"/>
      <c r="D45" s="22"/>
      <c r="E45" s="22"/>
    </row>
    <row r="46" spans="1:16">
      <c r="A46" s="22"/>
      <c r="B46" s="22"/>
      <c r="C46" s="22"/>
      <c r="D46" s="22"/>
      <c r="E46" s="22"/>
    </row>
    <row r="47" spans="1:16">
      <c r="A47" s="22"/>
      <c r="B47" s="22"/>
      <c r="C47" s="22"/>
      <c r="D47" s="22"/>
      <c r="E47" s="22"/>
    </row>
    <row r="48" spans="1:16">
      <c r="A48" s="22"/>
      <c r="B48" s="22"/>
      <c r="C48" s="22"/>
      <c r="D48" s="22"/>
      <c r="E48" s="22"/>
    </row>
    <row r="49" spans="1:5">
      <c r="A49" s="22"/>
      <c r="B49" s="22"/>
      <c r="C49" s="22"/>
      <c r="D49" s="22"/>
      <c r="E49" s="22"/>
    </row>
    <row r="50" spans="1:5">
      <c r="A50" s="22"/>
      <c r="B50" s="22"/>
      <c r="C50" s="22"/>
      <c r="D50" s="22"/>
      <c r="E50" s="22"/>
    </row>
    <row r="51" spans="1:5">
      <c r="A51" s="22"/>
      <c r="B51" s="22"/>
      <c r="C51" s="22"/>
      <c r="D51" s="22"/>
      <c r="E51" s="22"/>
    </row>
    <row r="52" spans="1:5">
      <c r="A52" s="22"/>
      <c r="B52" s="22"/>
      <c r="C52" s="22"/>
      <c r="D52" s="22"/>
      <c r="E52" s="22"/>
    </row>
    <row r="53" spans="1:5">
      <c r="A53" s="22"/>
      <c r="B53" s="22"/>
      <c r="C53" s="22"/>
      <c r="D53" s="22"/>
      <c r="E53" s="22"/>
    </row>
    <row r="54" spans="1:5">
      <c r="A54" s="22"/>
      <c r="B54" s="22"/>
      <c r="C54" s="22"/>
      <c r="D54" s="22"/>
      <c r="E54" s="22"/>
    </row>
    <row r="55" spans="1:5">
      <c r="A55" s="22"/>
      <c r="B55" s="22"/>
      <c r="C55" s="22"/>
      <c r="D55" s="22"/>
      <c r="E55" s="2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etucker</dc:creator>
  <cp:lastModifiedBy>etucker</cp:lastModifiedBy>
  <dcterms:created xsi:type="dcterms:W3CDTF">2015-07-07T15:00:28Z</dcterms:created>
  <dcterms:modified xsi:type="dcterms:W3CDTF">2015-07-07T15:01:21Z</dcterms:modified>
</cp:coreProperties>
</file>