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yresources.deloitte.com/personal/rdenuijl_deloitte_nl/Documents/Documents/External/KPN/"/>
    </mc:Choice>
  </mc:AlternateContent>
  <xr:revisionPtr revIDLastSave="0" documentId="8_{4A251B15-ADE1-4014-9E26-2CC7DEB4801F}" xr6:coauthVersionLast="36" xr6:coauthVersionMax="36" xr10:uidLastSave="{00000000-0000-0000-0000-000000000000}"/>
  <bookViews>
    <workbookView xWindow="0" yWindow="0" windowWidth="23040" windowHeight="9060" xr2:uid="{848963D0-C456-4149-A098-7FCC0F03619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H14" i="1" l="1"/>
  <c r="AH17" i="1" s="1"/>
  <c r="AH6" i="1" s="1"/>
  <c r="AT14" i="1" s="1"/>
  <c r="AI14" i="1"/>
  <c r="AI17" i="1" s="1"/>
  <c r="AI6" i="1" s="1"/>
  <c r="AU14" i="1" s="1"/>
  <c r="AJ14" i="1"/>
  <c r="AJ17" i="1" s="1"/>
  <c r="AK14" i="1"/>
  <c r="AL14" i="1"/>
  <c r="AL17" i="1" s="1"/>
  <c r="AL6" i="1" s="1"/>
  <c r="AX14" i="1" s="1"/>
  <c r="AM14" i="1"/>
  <c r="AN14" i="1"/>
  <c r="AO14" i="1"/>
  <c r="AP14" i="1"/>
  <c r="AQ14" i="1"/>
  <c r="AR14" i="1"/>
  <c r="AG14" i="1"/>
  <c r="AG17" i="1" s="1"/>
  <c r="AG6" i="1" s="1"/>
  <c r="AS14" i="1" s="1"/>
  <c r="AG11" i="1"/>
  <c r="AH11" i="1" s="1"/>
  <c r="AI11" i="1" s="1"/>
  <c r="AJ11" i="1" s="1"/>
  <c r="AK11" i="1" s="1"/>
  <c r="AL11" i="1" s="1"/>
  <c r="AM11" i="1" s="1"/>
  <c r="AN11" i="1" s="1"/>
  <c r="AO11" i="1" s="1"/>
  <c r="AP11" i="1" s="1"/>
  <c r="AQ11" i="1" s="1"/>
  <c r="AR11" i="1" s="1"/>
  <c r="AS11" i="1" s="1"/>
  <c r="AT11" i="1" s="1"/>
  <c r="AU11" i="1" s="1"/>
  <c r="AV11" i="1" s="1"/>
  <c r="AW11" i="1" s="1"/>
  <c r="AX11" i="1" s="1"/>
  <c r="AK6" i="1" l="1"/>
  <c r="AW14" i="1" s="1"/>
  <c r="AW17" i="1" s="1"/>
  <c r="AK17" i="1"/>
  <c r="AQ17" i="1"/>
  <c r="AQ6" i="1" s="1"/>
  <c r="AJ6" i="1"/>
  <c r="AV14" i="1" s="1"/>
  <c r="AN17" i="1" l="1"/>
  <c r="AN6" i="1" s="1"/>
  <c r="AM17" i="1"/>
  <c r="AM6" i="1" s="1"/>
  <c r="AU17" i="1"/>
  <c r="AU6" i="1" s="1"/>
  <c r="AR17" i="1"/>
  <c r="AR6" i="1" s="1"/>
  <c r="AW6" i="1"/>
  <c r="AT17" i="1"/>
  <c r="AT6" i="1" s="1"/>
  <c r="AO17" i="1"/>
  <c r="AO6" i="1" s="1"/>
  <c r="AV17" i="1"/>
  <c r="AV6" i="1" s="1"/>
  <c r="AX17" i="1"/>
  <c r="AX6" i="1" s="1"/>
  <c r="AP17" i="1"/>
  <c r="AP6" i="1" s="1"/>
  <c r="AS17" i="1"/>
  <c r="AS6" i="1" s="1"/>
</calcChain>
</file>

<file path=xl/sharedStrings.xml><?xml version="1.0" encoding="utf-8"?>
<sst xmlns="http://schemas.openxmlformats.org/spreadsheetml/2006/main" count="76" uniqueCount="28">
  <si>
    <t>Actual AMOUNT</t>
  </si>
  <si>
    <t>Jan</t>
  </si>
  <si>
    <t>Feb</t>
  </si>
  <si>
    <t>Mrt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</si>
  <si>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</si>
  <si>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</si>
  <si>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</si>
  <si>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</si>
  <si>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</si>
  <si>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</si>
  <si>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</si>
  <si>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</si>
  <si>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</si>
  <si>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Q1</t>
  </si>
  <si>
    <t>Q2</t>
  </si>
  <si>
    <t>Q3</t>
  </si>
  <si>
    <t>Q4</t>
  </si>
  <si>
    <t>Forecast</t>
  </si>
  <si>
    <t>Extrapolation</t>
  </si>
  <si>
    <t>MoM</t>
  </si>
  <si>
    <t>MoM Delta</t>
  </si>
  <si>
    <t>YoY</t>
  </si>
  <si>
    <t>YoY Delta</t>
  </si>
  <si>
    <t>-- MOM</t>
  </si>
  <si>
    <t>-- YOY</t>
  </si>
  <si>
    <t xml:space="preserve">-- MANUAL </t>
  </si>
  <si>
    <t>Baseline Manual</t>
  </si>
  <si>
    <t>YoY Weight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</si>
</sst>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tted">
        <color theme="0" tint="-0.499984740745262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dotted">
        <color theme="0" tint="-0.499984740745262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2" fontId="0" fillId="0" borderId="0" xfId="0" applyNumberFormat="1"/>
    <xf numFmtId="0" fontId="2" fillId="0" borderId="0" xfId="0" applyFont="1"/>
    <xf numFmtId="0" fontId="2" fillId="0" borderId="0" xfId="0" quotePrefix="1" applyFont="1"/>
    <xf numFmtId="9" fontId="0" fillId="0" borderId="0" xfId="0" applyNumberFormat="1"/>
    <xf numFmtId="0" fontId="3" fillId="0" borderId="0" xfId="0" applyFont="1"/>
    <xf numFmtId="9" fontId="0" fillId="3" borderId="0" xfId="0" applyNumberFormat="1" applyFill="1"/>
    <xf numFmtId="2" fontId="0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v>Forecast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Sheet1!$C$3:$AX$3</c:f>
              <c:strCache>
                <c:ptCount val="48"/>
                <c:pt idx="0">
                  <c:v>Jan</c:v>
                </c:pt>
                <c:pt idx="1">
                  <c:v>Feb</c:v>
                </c:pt>
                <c:pt idx="2">
                  <c:v>Mrt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</c:v>
                </c:pt>
                <c:pt idx="13">
                  <c:v>Feb</c:v>
                </c:pt>
                <c:pt idx="14">
                  <c:v>Mrt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</c:v>
                </c:pt>
                <c:pt idx="25">
                  <c:v>Feb</c:v>
                </c:pt>
                <c:pt idx="26">
                  <c:v>Mrt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Mrt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</c:strCache>
            </c:strRef>
          </c:cat>
          <c:val>
            <c:numRef>
              <c:f>Sheet1!$C$6:$AX$6</c:f>
              <c:numCache>
                <c:formatCode>0.00</c:formatCode>
                <c:ptCount val="48"/>
                <c:pt idx="0">
                  <c:v>31.100889779999999</c:v>
                </c:pt>
                <c:pt idx="1">
                  <c:v>31.543576130000002</c:v>
                </c:pt>
                <c:pt idx="2">
                  <c:v>30.833472459999999</c:v>
                </c:pt>
                <c:pt idx="3">
                  <c:v>29.43088225</c:v>
                </c:pt>
                <c:pt idx="4">
                  <c:v>29.260007479999999</c:v>
                </c:pt>
                <c:pt idx="5">
                  <c:v>26.299558810000001</c:v>
                </c:pt>
                <c:pt idx="6">
                  <c:v>27.348818269999999</c:v>
                </c:pt>
                <c:pt idx="7">
                  <c:v>27.91814441</c:v>
                </c:pt>
                <c:pt idx="8">
                  <c:v>27.08801192</c:v>
                </c:pt>
                <c:pt idx="9">
                  <c:v>28.227520510000002</c:v>
                </c:pt>
                <c:pt idx="10">
                  <c:v>24.28309574</c:v>
                </c:pt>
                <c:pt idx="11">
                  <c:v>27.889437749999999</c:v>
                </c:pt>
                <c:pt idx="12">
                  <c:v>26.901239149999999</c:v>
                </c:pt>
                <c:pt idx="13">
                  <c:v>24.869070610000001</c:v>
                </c:pt>
                <c:pt idx="14">
                  <c:v>25.452206990000001</c:v>
                </c:pt>
                <c:pt idx="15">
                  <c:v>23.981890119999999</c:v>
                </c:pt>
                <c:pt idx="16">
                  <c:v>23.853264620000001</c:v>
                </c:pt>
                <c:pt idx="17">
                  <c:v>27.742417110000002</c:v>
                </c:pt>
                <c:pt idx="18">
                  <c:v>25.775469059999999</c:v>
                </c:pt>
                <c:pt idx="19">
                  <c:v>23.753815029999998</c:v>
                </c:pt>
                <c:pt idx="20">
                  <c:v>20.67484615</c:v>
                </c:pt>
                <c:pt idx="21">
                  <c:v>24.71181361</c:v>
                </c:pt>
                <c:pt idx="22">
                  <c:v>24.52668212</c:v>
                </c:pt>
                <c:pt idx="23">
                  <c:v>21.583785410000001</c:v>
                </c:pt>
                <c:pt idx="24">
                  <c:v>23.797683729999999</c:v>
                </c:pt>
                <c:pt idx="25">
                  <c:v>22.64426293</c:v>
                </c:pt>
                <c:pt idx="26">
                  <c:v>19.945876909999999</c:v>
                </c:pt>
                <c:pt idx="27">
                  <c:v>19.625398759999999</c:v>
                </c:pt>
                <c:pt idx="28">
                  <c:v>23.705067509999999</c:v>
                </c:pt>
                <c:pt idx="29">
                  <c:v>22.574977239999999</c:v>
                </c:pt>
                <c:pt idx="30">
                  <c:v>18.900046364800502</c:v>
                </c:pt>
                <c:pt idx="31">
                  <c:v>17.94689050962663</c:v>
                </c:pt>
                <c:pt idx="32">
                  <c:v>16.649571420996473</c:v>
                </c:pt>
                <c:pt idx="33">
                  <c:v>17.739124514887298</c:v>
                </c:pt>
                <c:pt idx="34">
                  <c:v>17.375445671812347</c:v>
                </c:pt>
                <c:pt idx="35">
                  <c:v>16.062274580770882</c:v>
                </c:pt>
                <c:pt idx="36">
                  <c:v>17.102228857201691</c:v>
                </c:pt>
                <c:pt idx="37">
                  <c:v>16.394568403024085</c:v>
                </c:pt>
                <c:pt idx="38">
                  <c:v>15.167933964711589</c:v>
                </c:pt>
                <c:pt idx="39">
                  <c:v>14.753356381701202</c:v>
                </c:pt>
                <c:pt idx="40">
                  <c:v>15.836981356871931</c:v>
                </c:pt>
                <c:pt idx="41">
                  <c:v>15.158167811567766</c:v>
                </c:pt>
                <c:pt idx="42">
                  <c:v>13.621122563930527</c:v>
                </c:pt>
                <c:pt idx="43">
                  <c:v>13.012808295599092</c:v>
                </c:pt>
                <c:pt idx="44">
                  <c:v>12.292952157167051</c:v>
                </c:pt>
                <c:pt idx="45">
                  <c:v>12.388194465275486</c:v>
                </c:pt>
                <c:pt idx="46">
                  <c:v>11.995587892182549</c:v>
                </c:pt>
                <c:pt idx="47">
                  <c:v>11.286051314365684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16-4EAE-AC62-FCF932B82EA1}"/>
            </c:ext>
          </c:extLst>
        </c:ser>
        <c:ser>
          <c:idx val="0"/>
          <c:order val="1"/>
          <c:tx>
            <c:v>Actuals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Sheet1!$C$3:$AX$3</c:f>
              <c:strCache>
                <c:ptCount val="48"/>
                <c:pt idx="0">
                  <c:v>Jan</c:v>
                </c:pt>
                <c:pt idx="1">
                  <c:v>Feb</c:v>
                </c:pt>
                <c:pt idx="2">
                  <c:v>Mrt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</c:v>
                </c:pt>
                <c:pt idx="13">
                  <c:v>Feb</c:v>
                </c:pt>
                <c:pt idx="14">
                  <c:v>Mrt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</c:v>
                </c:pt>
                <c:pt idx="25">
                  <c:v>Feb</c:v>
                </c:pt>
                <c:pt idx="26">
                  <c:v>Mrt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Mrt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</c:strCache>
            </c:strRef>
          </c:cat>
          <c:val>
            <c:numRef>
              <c:f>Sheet1!$C$5:$AF$5</c:f>
              <c:numCache>
                <c:formatCode>0.00</c:formatCode>
                <c:ptCount val="30"/>
                <c:pt idx="0">
                  <c:v>31.100889779999999</c:v>
                </c:pt>
                <c:pt idx="1">
                  <c:v>31.543576130000002</c:v>
                </c:pt>
                <c:pt idx="2">
                  <c:v>30.833472459999999</c:v>
                </c:pt>
                <c:pt idx="3">
                  <c:v>29.43088225</c:v>
                </c:pt>
                <c:pt idx="4">
                  <c:v>29.260007479999999</c:v>
                </c:pt>
                <c:pt idx="5">
                  <c:v>26.299558810000001</c:v>
                </c:pt>
                <c:pt idx="6">
                  <c:v>27.348818269999999</c:v>
                </c:pt>
                <c:pt idx="7">
                  <c:v>27.91814441</c:v>
                </c:pt>
                <c:pt idx="8">
                  <c:v>27.08801192</c:v>
                </c:pt>
                <c:pt idx="9">
                  <c:v>28.227520510000002</c:v>
                </c:pt>
                <c:pt idx="10">
                  <c:v>24.28309574</c:v>
                </c:pt>
                <c:pt idx="11">
                  <c:v>27.889437749999999</c:v>
                </c:pt>
                <c:pt idx="12">
                  <c:v>26.901239149999999</c:v>
                </c:pt>
                <c:pt idx="13">
                  <c:v>24.869070610000001</c:v>
                </c:pt>
                <c:pt idx="14">
                  <c:v>25.452206990000001</c:v>
                </c:pt>
                <c:pt idx="15">
                  <c:v>23.981890119999999</c:v>
                </c:pt>
                <c:pt idx="16">
                  <c:v>23.853264620000001</c:v>
                </c:pt>
                <c:pt idx="17">
                  <c:v>27.742417110000002</c:v>
                </c:pt>
                <c:pt idx="18">
                  <c:v>25.775469059999999</c:v>
                </c:pt>
                <c:pt idx="19">
                  <c:v>23.753815029999998</c:v>
                </c:pt>
                <c:pt idx="20">
                  <c:v>20.67484615</c:v>
                </c:pt>
                <c:pt idx="21">
                  <c:v>24.71181361</c:v>
                </c:pt>
                <c:pt idx="22">
                  <c:v>24.52668212</c:v>
                </c:pt>
                <c:pt idx="23">
                  <c:v>21.583785410000001</c:v>
                </c:pt>
                <c:pt idx="24">
                  <c:v>23.797683729999999</c:v>
                </c:pt>
                <c:pt idx="25">
                  <c:v>22.64426293</c:v>
                </c:pt>
                <c:pt idx="26">
                  <c:v>19.945876909999999</c:v>
                </c:pt>
                <c:pt idx="27">
                  <c:v>19.625398759999999</c:v>
                </c:pt>
                <c:pt idx="28">
                  <c:v>23.705067509999999</c:v>
                </c:pt>
                <c:pt idx="29">
                  <c:v>22.574977239999999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16-4EAE-AC62-FCF932B82E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21990927"/>
        <c:axId val="1874720207"/>
      </c:lineChart>
      <c:catAx>
        <c:axId val="11219909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874720207"/>
        <c:crosses val="autoZero"/>
        <c:auto val="1"/>
        <c:lblAlgn val="ctr"/>
        <c:lblOffset val="100"/>
        <c:noMultiLvlLbl val="0"/>
      </c:catAx>
      <c:valAx>
        <c:axId val="18747202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1219909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106680</xdr:colOff>
      <xdr:row>7</xdr:row>
      <xdr:rowOff>152400</xdr:rowOff>
    </xdr:from>
    <xdr:to>
      <xdr:col>24</xdr:col>
      <xdr:colOff>243840</xdr:colOff>
      <xdr:row>24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4917960-E49C-4C95-8DF2-ECC2E2ECFF2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83ECC-98F1-404F-AA4E-1E3738ECE25E}">
  <dimension ref="B2:AY18"/>
  <sheetViews>
    <sheetView tabSelected="1" workbookViewId="0">
      <selection activeCell="B10" sqref="B10"/>
    </sheetView>
  </sheetViews>
  <sheetFormatPr defaultRowHeight="14.4" x14ac:dyDescent="0.3"/>
  <cols>
    <col min="2" max="2" width="18.6640625" customWidth="1"/>
    <col min="31" max="31" width="11.33203125" customWidth="1"/>
    <col min="33" max="44" width="9.5546875" bestFit="1" customWidth="1"/>
    <col min="45" max="51" width="9.44140625" bestFit="1" customWidth="1"/>
  </cols>
  <sheetData>
    <row r="2" spans="2:50" ht="15" thickBot="1" x14ac:dyDescent="0.35"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</row>
    <row r="3" spans="2:50" x14ac:dyDescent="0.3">
      <c r="C3" s="1" t="s">
        <v>1</v>
      </c>
      <c r="D3" s="2" t="s">
        <v>2</v>
      </c>
      <c r="E3" s="3" t="s">
        <v>3</v>
      </c>
      <c r="F3" s="2" t="s">
        <v>4</v>
      </c>
      <c r="G3" s="2" t="s">
        <v>5</v>
      </c>
      <c r="H3" s="3" t="s">
        <v>6</v>
      </c>
      <c r="I3" s="2" t="s">
        <v>7</v>
      </c>
      <c r="J3" s="2" t="s">
        <v>8</v>
      </c>
      <c r="K3" s="3" t="s">
        <v>9</v>
      </c>
      <c r="L3" s="2" t="s">
        <v>10</v>
      </c>
      <c r="M3" s="2" t="s">
        <v>11</v>
      </c>
      <c r="N3" s="4" t="s">
        <v>12</v>
      </c>
      <c r="O3" s="1" t="s">
        <v>1</v>
      </c>
      <c r="P3" s="2" t="s">
        <v>2</v>
      </c>
      <c r="Q3" s="3" t="s">
        <v>3</v>
      </c>
      <c r="R3" s="2" t="s">
        <v>4</v>
      </c>
      <c r="S3" s="2" t="s">
        <v>5</v>
      </c>
      <c r="T3" s="3" t="s">
        <v>6</v>
      </c>
      <c r="U3" s="2" t="s">
        <v>7</v>
      </c>
      <c r="V3" s="2" t="s">
        <v>8</v>
      </c>
      <c r="W3" s="3" t="s">
        <v>9</v>
      </c>
      <c r="X3" s="2" t="s">
        <v>10</v>
      </c>
      <c r="Y3" s="2" t="s">
        <v>11</v>
      </c>
      <c r="Z3" s="4" t="s">
        <v>12</v>
      </c>
      <c r="AA3" s="2" t="s">
        <v>1</v>
      </c>
      <c r="AB3" s="2" t="s">
        <v>2</v>
      </c>
      <c r="AC3" s="3" t="s">
        <v>3</v>
      </c>
      <c r="AD3" s="2" t="s">
        <v>4</v>
      </c>
      <c r="AE3" s="2" t="s">
        <v>5</v>
      </c>
      <c r="AF3" s="3" t="s">
        <v>6</v>
      </c>
      <c r="AG3" s="2" t="s">
        <v>7</v>
      </c>
      <c r="AH3" s="2" t="s">
        <v>8</v>
      </c>
      <c r="AI3" s="3" t="s">
        <v>9</v>
      </c>
      <c r="AJ3" s="2" t="s">
        <v>10</v>
      </c>
      <c r="AK3" s="2" t="s">
        <v>11</v>
      </c>
      <c r="AL3" s="5" t="s">
        <v>12</v>
      </c>
      <c r="AM3" s="2" t="s">
        <v>1</v>
      </c>
      <c r="AN3" s="2" t="s">
        <v>2</v>
      </c>
      <c r="AO3" s="3" t="s">
        <v>3</v>
      </c>
      <c r="AP3" s="2" t="s">
        <v>4</v>
      </c>
      <c r="AQ3" s="2" t="s">
        <v>5</v>
      </c>
      <c r="AR3" s="3" t="s">
        <v>6</v>
      </c>
      <c r="AS3" s="2" t="s">
        <v>7</v>
      </c>
      <c r="AT3" s="2" t="s">
        <v>8</v>
      </c>
      <c r="AU3" s="3" t="s">
        <v>9</v>
      </c>
      <c r="AV3" s="2" t="s">
        <v>10</v>
      </c>
      <c r="AW3" s="2" t="s">
        <v>11</v>
      </c>
      <c r="AX3" s="5" t="s">
        <v>12</v>
      </c>
    </row>
    <row r="4" spans="2:50" ht="15" thickBot="1" x14ac:dyDescent="0.35">
      <c r="C4" s="6">
        <v>2017</v>
      </c>
      <c r="D4" s="7" t="s">
        <v>13</v>
      </c>
      <c r="E4" s="8"/>
      <c r="F4" s="7"/>
      <c r="G4" s="7" t="s">
        <v>14</v>
      </c>
      <c r="H4" s="8"/>
      <c r="I4" s="7"/>
      <c r="J4" s="7" t="s">
        <v>15</v>
      </c>
      <c r="K4" s="8"/>
      <c r="L4" s="7"/>
      <c r="M4" s="7" t="s">
        <v>16</v>
      </c>
      <c r="N4" s="9"/>
      <c r="O4" s="6">
        <v>2018</v>
      </c>
      <c r="P4" s="7" t="s">
        <v>13</v>
      </c>
      <c r="Q4" s="8"/>
      <c r="R4" s="7"/>
      <c r="S4" s="7" t="s">
        <v>14</v>
      </c>
      <c r="T4" s="8"/>
      <c r="U4" s="7"/>
      <c r="V4" s="7" t="s">
        <v>15</v>
      </c>
      <c r="W4" s="8"/>
      <c r="X4" s="7"/>
      <c r="Y4" s="7" t="s">
        <v>16</v>
      </c>
      <c r="Z4" s="9"/>
      <c r="AA4" s="7">
        <v>2019</v>
      </c>
      <c r="AB4" s="7" t="s">
        <v>13</v>
      </c>
      <c r="AC4" s="8"/>
      <c r="AD4" s="7"/>
      <c r="AE4" s="7" t="s">
        <v>14</v>
      </c>
      <c r="AF4" s="8"/>
      <c r="AG4" s="7"/>
      <c r="AH4" s="7" t="s">
        <v>15</v>
      </c>
      <c r="AI4" s="8"/>
      <c r="AJ4" s="7"/>
      <c r="AK4" s="7" t="s">
        <v>16</v>
      </c>
      <c r="AL4" s="10"/>
      <c r="AM4" s="7">
        <v>2020</v>
      </c>
      <c r="AN4" s="7" t="s">
        <v>13</v>
      </c>
      <c r="AO4" s="8"/>
      <c r="AP4" s="7"/>
      <c r="AQ4" s="7" t="s">
        <v>14</v>
      </c>
      <c r="AR4" s="8"/>
      <c r="AS4" s="7"/>
      <c r="AT4" s="7" t="s">
        <v>15</v>
      </c>
      <c r="AU4" s="8"/>
      <c r="AV4" s="7"/>
      <c r="AW4" s="7" t="s">
        <v>16</v>
      </c>
      <c r="AX4" s="10"/>
    </row>
    <row r="5" spans="2:50" x14ac:dyDescent="0.3">
      <c r="B5" s="12" t="s">
        <v>0</v>
      </c>
      <c r="C5" s="11">
        <v>31.100889779999999</v>
      </c>
      <c r="D5" s="11">
        <v>31.543576130000002</v>
      </c>
      <c r="E5" s="11">
        <v>30.833472459999999</v>
      </c>
      <c r="F5" s="11">
        <v>29.43088225</v>
      </c>
      <c r="G5" s="11">
        <v>29.260007479999999</v>
      </c>
      <c r="H5" s="11">
        <v>26.299558810000001</v>
      </c>
      <c r="I5" s="11">
        <v>27.348818269999999</v>
      </c>
      <c r="J5" s="11">
        <v>27.91814441</v>
      </c>
      <c r="K5" s="11">
        <v>27.08801192</v>
      </c>
      <c r="L5" s="11">
        <v>28.227520510000002</v>
      </c>
      <c r="M5" s="11">
        <v>24.28309574</v>
      </c>
      <c r="N5" s="11">
        <v>27.889437749999999</v>
      </c>
      <c r="O5" s="11">
        <v>26.901239149999999</v>
      </c>
      <c r="P5" s="11">
        <v>24.869070610000001</v>
      </c>
      <c r="Q5" s="11">
        <v>25.452206990000001</v>
      </c>
      <c r="R5" s="11">
        <v>23.981890119999999</v>
      </c>
      <c r="S5" s="11">
        <v>23.853264620000001</v>
      </c>
      <c r="T5" s="11">
        <v>27.742417110000002</v>
      </c>
      <c r="U5" s="11">
        <v>25.775469059999999</v>
      </c>
      <c r="V5" s="11">
        <v>23.753815029999998</v>
      </c>
      <c r="W5" s="11">
        <v>20.67484615</v>
      </c>
      <c r="X5" s="11">
        <v>24.71181361</v>
      </c>
      <c r="Y5" s="11">
        <v>24.52668212</v>
      </c>
      <c r="Z5" s="11">
        <v>21.583785410000001</v>
      </c>
      <c r="AA5" s="11">
        <v>23.797683729999999</v>
      </c>
      <c r="AB5" s="11">
        <v>22.64426293</v>
      </c>
      <c r="AC5" s="11">
        <v>19.945876909999999</v>
      </c>
      <c r="AD5" s="11">
        <v>19.625398759999999</v>
      </c>
      <c r="AE5" s="11">
        <v>23.705067509999999</v>
      </c>
      <c r="AF5" s="11">
        <v>22.574977239999999</v>
      </c>
    </row>
    <row r="6" spans="2:50" x14ac:dyDescent="0.3">
      <c r="B6" s="12" t="s">
        <v>17</v>
      </c>
      <c r="C6" s="11">
        <v>31.100889779999999</v>
      </c>
      <c r="D6" s="11">
        <v>31.543576130000002</v>
      </c>
      <c r="E6" s="11">
        <v>30.833472459999999</v>
      </c>
      <c r="F6" s="11">
        <v>29.43088225</v>
      </c>
      <c r="G6" s="11">
        <v>29.260007479999999</v>
      </c>
      <c r="H6" s="11">
        <v>26.299558810000001</v>
      </c>
      <c r="I6" s="11">
        <v>27.348818269999999</v>
      </c>
      <c r="J6" s="11">
        <v>27.91814441</v>
      </c>
      <c r="K6" s="11">
        <v>27.08801192</v>
      </c>
      <c r="L6" s="11">
        <v>28.227520510000002</v>
      </c>
      <c r="M6" s="11">
        <v>24.28309574</v>
      </c>
      <c r="N6" s="11">
        <v>27.889437749999999</v>
      </c>
      <c r="O6" s="11">
        <v>26.901239149999999</v>
      </c>
      <c r="P6" s="11">
        <v>24.869070610000001</v>
      </c>
      <c r="Q6" s="11">
        <v>25.452206990000001</v>
      </c>
      <c r="R6" s="11">
        <v>23.981890119999999</v>
      </c>
      <c r="S6" s="11">
        <v>23.853264620000001</v>
      </c>
      <c r="T6" s="11">
        <v>27.742417110000002</v>
      </c>
      <c r="U6" s="11">
        <v>25.775469059999999</v>
      </c>
      <c r="V6" s="11">
        <v>23.753815029999998</v>
      </c>
      <c r="W6" s="11">
        <v>20.67484615</v>
      </c>
      <c r="X6" s="11">
        <v>24.71181361</v>
      </c>
      <c r="Y6" s="11">
        <v>24.52668212</v>
      </c>
      <c r="Z6" s="11">
        <v>21.583785410000001</v>
      </c>
      <c r="AA6" s="11">
        <v>23.797683729999999</v>
      </c>
      <c r="AB6" s="11">
        <v>22.64426293</v>
      </c>
      <c r="AC6" s="11">
        <v>19.945876909999999</v>
      </c>
      <c r="AD6" s="11">
        <v>19.625398759999999</v>
      </c>
      <c r="AE6" s="11">
        <v>23.705067509999999</v>
      </c>
      <c r="AF6" s="11">
        <v>22.574977239999999</v>
      </c>
      <c r="AG6" s="11">
        <f>($AF$10*AG11+$AF$13*AG14)*(1-$AF$16)+$AF$16*AG17</f>
        <v>18.900046364800502</v>
      </c>
      <c r="AH6" s="11">
        <f t="shared" ref="AH6:AX6" si="0">($AF$10*AH11+$AF$13*AH14)*(1-$AF$16)+$AF$16*AH17</f>
        <v>17.94689050962663</v>
      </c>
      <c r="AI6" s="11">
        <f t="shared" si="0"/>
        <v>16.649571420996473</v>
      </c>
      <c r="AJ6" s="11">
        <f t="shared" si="0"/>
        <v>17.739124514887298</v>
      </c>
      <c r="AK6" s="11">
        <f t="shared" si="0"/>
        <v>17.375445671812347</v>
      </c>
      <c r="AL6" s="11">
        <f t="shared" si="0"/>
        <v>16.062274580770882</v>
      </c>
      <c r="AM6" s="11">
        <f t="shared" si="0"/>
        <v>17.102228857201691</v>
      </c>
      <c r="AN6" s="11">
        <f t="shared" si="0"/>
        <v>16.394568403024085</v>
      </c>
      <c r="AO6" s="11">
        <f t="shared" si="0"/>
        <v>15.167933964711589</v>
      </c>
      <c r="AP6" s="11">
        <f t="shared" si="0"/>
        <v>14.753356381701202</v>
      </c>
      <c r="AQ6" s="11">
        <f t="shared" si="0"/>
        <v>15.836981356871931</v>
      </c>
      <c r="AR6" s="11">
        <f t="shared" si="0"/>
        <v>15.158167811567766</v>
      </c>
      <c r="AS6" s="11">
        <f t="shared" si="0"/>
        <v>13.621122563930527</v>
      </c>
      <c r="AT6" s="11">
        <f t="shared" si="0"/>
        <v>13.012808295599092</v>
      </c>
      <c r="AU6" s="11">
        <f t="shared" si="0"/>
        <v>12.292952157167051</v>
      </c>
      <c r="AV6" s="11">
        <f t="shared" si="0"/>
        <v>12.388194465275486</v>
      </c>
      <c r="AW6" s="11">
        <f t="shared" si="0"/>
        <v>11.995587892182549</v>
      </c>
      <c r="AX6" s="11">
        <f t="shared" si="0"/>
        <v>11.286051314365684</v>
      </c>
    </row>
    <row r="9" spans="2:50" ht="21" x14ac:dyDescent="0.4">
      <c r="AE9" s="15" t="s">
        <v>18</v>
      </c>
    </row>
    <row r="10" spans="2:50" x14ac:dyDescent="0.3">
      <c r="AE10" s="13" t="s">
        <v>23</v>
      </c>
      <c r="AF10" s="16">
        <v>0.5</v>
      </c>
    </row>
    <row r="11" spans="2:50" x14ac:dyDescent="0.3">
      <c r="AE11" t="s">
        <v>19</v>
      </c>
      <c r="AG11" s="11">
        <f>AF6+AG12</f>
        <v>22.289905817499999</v>
      </c>
      <c r="AH11" s="11">
        <f>AG11+AH12</f>
        <v>21.901465578846153</v>
      </c>
      <c r="AI11" s="11">
        <f t="shared" ref="AI11:AX11" si="1">AH11+AI12</f>
        <v>21.426884660064101</v>
      </c>
      <c r="AJ11" s="11">
        <f t="shared" si="1"/>
        <v>20.883391197179485</v>
      </c>
      <c r="AK11" s="11">
        <f t="shared" si="1"/>
        <v>20.288213326217946</v>
      </c>
      <c r="AL11" s="11">
        <f t="shared" si="1"/>
        <v>19.658579183205124</v>
      </c>
      <c r="AM11" s="11">
        <f t="shared" si="1"/>
        <v>19.011716904166661</v>
      </c>
      <c r="AN11" s="11">
        <f t="shared" si="1"/>
        <v>18.364854625128199</v>
      </c>
      <c r="AO11" s="11">
        <f t="shared" si="1"/>
        <v>17.717992346089737</v>
      </c>
      <c r="AP11" s="11">
        <f t="shared" si="1"/>
        <v>17.071130067051275</v>
      </c>
      <c r="AQ11" s="11">
        <f t="shared" si="1"/>
        <v>16.424267788012813</v>
      </c>
      <c r="AR11" s="11">
        <f t="shared" si="1"/>
        <v>15.777405508974351</v>
      </c>
      <c r="AS11" s="11">
        <f t="shared" si="1"/>
        <v>15.130543229935888</v>
      </c>
      <c r="AT11" s="11">
        <f t="shared" si="1"/>
        <v>14.483680950897426</v>
      </c>
      <c r="AU11" s="11">
        <f t="shared" si="1"/>
        <v>13.836818671858964</v>
      </c>
      <c r="AV11" s="11">
        <f t="shared" si="1"/>
        <v>13.189956392820502</v>
      </c>
      <c r="AW11" s="11">
        <f t="shared" si="1"/>
        <v>12.54309411378204</v>
      </c>
      <c r="AX11" s="11">
        <f t="shared" si="1"/>
        <v>11.896231834743578</v>
      </c>
    </row>
    <row r="12" spans="2:50" x14ac:dyDescent="0.3">
      <c r="AE12" t="s">
        <v>20</v>
      </c>
      <c r="AG12" s="11">
        <v>-0.28507142250000062</v>
      </c>
      <c r="AH12" s="11">
        <v>-0.38844023865384703</v>
      </c>
      <c r="AI12" s="11">
        <v>-0.47458091878205233</v>
      </c>
      <c r="AJ12" s="11">
        <v>-0.54349346288461664</v>
      </c>
      <c r="AK12" s="11">
        <v>-0.59517787096153985</v>
      </c>
      <c r="AL12" s="11">
        <v>-0.62963414301282195</v>
      </c>
      <c r="AM12" s="11">
        <v>-0.64686227903846305</v>
      </c>
      <c r="AN12" s="11">
        <v>-0.64686227903846305</v>
      </c>
      <c r="AO12" s="11">
        <v>-0.64686227903846305</v>
      </c>
      <c r="AP12" s="11">
        <v>-0.64686227903846305</v>
      </c>
      <c r="AQ12" s="11">
        <v>-0.64686227903846305</v>
      </c>
      <c r="AR12" s="11">
        <v>-0.64686227903846305</v>
      </c>
      <c r="AS12" s="11">
        <v>-0.64686227903846305</v>
      </c>
      <c r="AT12" s="11">
        <v>-0.64686227903846305</v>
      </c>
      <c r="AU12" s="11">
        <v>-0.64686227903846305</v>
      </c>
      <c r="AV12" s="11">
        <v>-0.64686227903846305</v>
      </c>
      <c r="AW12" s="11">
        <v>-0.64686227903846305</v>
      </c>
      <c r="AX12" s="11">
        <v>-0.64686227903846305</v>
      </c>
    </row>
    <row r="13" spans="2:50" x14ac:dyDescent="0.3">
      <c r="AE13" s="13" t="s">
        <v>24</v>
      </c>
      <c r="AF13" s="16">
        <v>0.3</v>
      </c>
    </row>
    <row r="14" spans="2:50" x14ac:dyDescent="0.3">
      <c r="AE14" t="s">
        <v>21</v>
      </c>
      <c r="AG14" s="11">
        <f>U6*(1+AG15)</f>
        <v>22.424658082200001</v>
      </c>
      <c r="AH14" s="11">
        <f>V6*(1+AH15)</f>
        <v>20.6658190761</v>
      </c>
      <c r="AI14" s="11">
        <f>W6*(1+AI15)</f>
        <v>17.9871161505</v>
      </c>
      <c r="AJ14" s="11">
        <f>X6*(1+AJ15)</f>
        <v>21.4992778407</v>
      </c>
      <c r="AK14" s="11">
        <f>Y6*(1+AK15)</f>
        <v>21.338213444400001</v>
      </c>
      <c r="AL14" s="11">
        <f>Z6*(1+AL15)</f>
        <v>18.777893306700001</v>
      </c>
      <c r="AM14" s="11">
        <f>AA6*(1+AM15)</f>
        <v>20.703984845099999</v>
      </c>
      <c r="AN14" s="11">
        <f>AB6*(1+AN15)</f>
        <v>19.700508749099999</v>
      </c>
      <c r="AO14" s="11">
        <f>AC6*(1+AO15)</f>
        <v>17.352912911699999</v>
      </c>
      <c r="AP14" s="11">
        <f>AD6*(1+AP15)</f>
        <v>17.074096921199999</v>
      </c>
      <c r="AQ14" s="11">
        <f>AE6*(1+AQ15)</f>
        <v>20.6234087337</v>
      </c>
      <c r="AR14" s="11">
        <f>AF6*(1+AR15)</f>
        <v>19.640230198799998</v>
      </c>
      <c r="AS14" s="11">
        <f>AG6*(1+AS15)</f>
        <v>16.443040337376438</v>
      </c>
      <c r="AT14" s="11">
        <f>AH6*(1+AT15)</f>
        <v>15.613794743375168</v>
      </c>
      <c r="AU14" s="11">
        <f>AI6*(1+AU15)</f>
        <v>14.485127136266932</v>
      </c>
      <c r="AV14" s="11">
        <f>AJ6*(1+AV15)</f>
        <v>15.433038327951948</v>
      </c>
      <c r="AW14" s="11">
        <f>AK6*(1+AW15)</f>
        <v>15.116637734476742</v>
      </c>
      <c r="AX14" s="11">
        <f>AL6*(1+AX15)</f>
        <v>13.974178885270668</v>
      </c>
    </row>
    <row r="15" spans="2:50" x14ac:dyDescent="0.3">
      <c r="AE15" t="s">
        <v>22</v>
      </c>
      <c r="AG15" s="14">
        <v>-0.13</v>
      </c>
      <c r="AH15" s="14">
        <v>-0.13</v>
      </c>
      <c r="AI15" s="14">
        <v>-0.13</v>
      </c>
      <c r="AJ15" s="14">
        <v>-0.13</v>
      </c>
      <c r="AK15" s="14">
        <v>-0.13</v>
      </c>
      <c r="AL15" s="14">
        <v>-0.13</v>
      </c>
      <c r="AM15" s="14">
        <v>-0.13</v>
      </c>
      <c r="AN15" s="14">
        <v>-0.13</v>
      </c>
      <c r="AO15" s="14">
        <v>-0.13</v>
      </c>
      <c r="AP15" s="14">
        <v>-0.13</v>
      </c>
      <c r="AQ15" s="14">
        <v>-0.13</v>
      </c>
      <c r="AR15" s="14">
        <v>-0.13</v>
      </c>
      <c r="AS15" s="14">
        <v>-0.13</v>
      </c>
      <c r="AT15" s="14">
        <v>-0.13</v>
      </c>
      <c r="AU15" s="14">
        <v>-0.13</v>
      </c>
      <c r="AV15" s="14">
        <v>-0.13</v>
      </c>
      <c r="AW15" s="14">
        <v>-0.13</v>
      </c>
      <c r="AX15" s="14">
        <v>-0.13</v>
      </c>
    </row>
    <row r="16" spans="2:50" x14ac:dyDescent="0.3">
      <c r="AE16" s="13" t="s">
        <v>25</v>
      </c>
      <c r="AF16" s="16">
        <v>0.2</v>
      </c>
    </row>
    <row r="17" spans="31:51" x14ac:dyDescent="0.3">
      <c r="AE17" s="13" t="s">
        <v>27</v>
      </c>
      <c r="AF17" s="16">
        <v>0.75</v>
      </c>
      <c r="AG17" s="17">
        <f>AG18+$AF$17*(AG14-AVERAGE($AA$6:$AF$6,$AG$14:$AL$14))</f>
        <v>23.010830490362501</v>
      </c>
      <c r="AH17" s="17">
        <f t="shared" ref="AH17:AL17" si="2">AH18+$AF$17*(AH14-AVERAGE($AA$6:$AF$6,$AG$14:$AL$14))</f>
        <v>21.132538499120834</v>
      </c>
      <c r="AI17" s="17">
        <f t="shared" si="2"/>
        <v>18.809548404254166</v>
      </c>
      <c r="AJ17" s="17">
        <f t="shared" si="2"/>
        <v>21.129706771237501</v>
      </c>
      <c r="AK17" s="17">
        <f t="shared" si="2"/>
        <v>20.694945573345834</v>
      </c>
      <c r="AL17" s="17">
        <f t="shared" si="2"/>
        <v>18.460742569404168</v>
      </c>
      <c r="AM17" s="17">
        <f>AM18+$AF$17*(AM14-AVERAGE($AM$14:$AX$14))</f>
        <v>22.642928663555132</v>
      </c>
      <c r="AN17" s="17">
        <f t="shared" ref="AN17:AX17" si="3">AN18+$AF$17*(AN14-AVERAGE($AM$14:$AX$14))</f>
        <v>21.602522265944021</v>
      </c>
      <c r="AO17" s="17">
        <f t="shared" si="3"/>
        <v>19.580189637338464</v>
      </c>
      <c r="AP17" s="17">
        <f t="shared" si="3"/>
        <v>19.135605468963465</v>
      </c>
      <c r="AQ17" s="17">
        <f t="shared" si="3"/>
        <v>21.588280727894023</v>
      </c>
      <c r="AR17" s="17">
        <f t="shared" si="3"/>
        <v>20.66775180133013</v>
      </c>
      <c r="AS17" s="17">
        <f t="shared" si="3"/>
        <v>18.112877954929129</v>
      </c>
      <c r="AT17" s="17">
        <f t="shared" si="3"/>
        <v>17.360125884150399</v>
      </c>
      <c r="AU17" s="17">
        <f t="shared" si="3"/>
        <v>16.408970878597</v>
      </c>
      <c r="AV17" s="17">
        <f t="shared" si="3"/>
        <v>17.041413547194093</v>
      </c>
      <c r="AW17" s="17">
        <f t="shared" si="3"/>
        <v>16.751785951976579</v>
      </c>
      <c r="AX17" s="17">
        <f t="shared" si="3"/>
        <v>15.868778240016468</v>
      </c>
    </row>
    <row r="18" spans="31:51" x14ac:dyDescent="0.3">
      <c r="AE18" t="s">
        <v>26</v>
      </c>
      <c r="AG18" s="11">
        <v>22.128977240000001</v>
      </c>
      <c r="AH18" s="11">
        <v>21.569814503333333</v>
      </c>
      <c r="AI18" s="11">
        <v>21.255851602666667</v>
      </c>
      <c r="AJ18" s="11">
        <v>20.941888702</v>
      </c>
      <c r="AK18" s="11">
        <v>20.627925801333333</v>
      </c>
      <c r="AL18" s="11">
        <v>20.313962900666667</v>
      </c>
      <c r="AM18" s="11">
        <v>20</v>
      </c>
      <c r="AN18" s="11">
        <v>19.712200674388889</v>
      </c>
      <c r="AO18" s="11">
        <v>19.450564923833333</v>
      </c>
      <c r="AP18" s="11">
        <v>19.215092748333333</v>
      </c>
      <c r="AQ18" s="11">
        <v>19.005784147888889</v>
      </c>
      <c r="AR18" s="11">
        <v>18.8226391225</v>
      </c>
      <c r="AS18" s="11">
        <v>18.665657672166667</v>
      </c>
      <c r="AT18" s="11">
        <v>18.534839796888889</v>
      </c>
      <c r="AU18" s="11">
        <v>18.430185496666667</v>
      </c>
      <c r="AV18" s="11">
        <v>18.3516947715</v>
      </c>
      <c r="AW18" s="11">
        <v>18.299367621388889</v>
      </c>
      <c r="AX18" s="11">
        <v>18.273204046333333</v>
      </c>
      <c r="AY18" s="11"/>
    </row>
  </sheetData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C9B823290B40E41B59743DEE5D85BA6" ma:contentTypeVersion="11" ma:contentTypeDescription="Create a new document." ma:contentTypeScope="" ma:versionID="f64658d82be4933db47c527f25b6647b">
  <xsd:schema xmlns:xsd="http://www.w3.org/2001/XMLSchema" xmlns:xs="http://www.w3.org/2001/XMLSchema" xmlns:p="http://schemas.microsoft.com/office/2006/metadata/properties" xmlns:ns3="f0308826-8bd4-4b23-aac3-842577e2b369" xmlns:ns4="f7c3855f-1238-4297-83eb-1eddd7d26d5d" targetNamespace="http://schemas.microsoft.com/office/2006/metadata/properties" ma:root="true" ma:fieldsID="8d6c111636746a05eaed1b7b479e68d5" ns3:_="" ns4:_="">
    <xsd:import namespace="f0308826-8bd4-4b23-aac3-842577e2b369"/>
    <xsd:import namespace="f7c3855f-1238-4297-83eb-1eddd7d26d5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308826-8bd4-4b23-aac3-842577e2b3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c3855f-1238-4297-83eb-1eddd7d26d5d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1B995A-CE25-484D-B6EF-5F110A3A94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0308826-8bd4-4b23-aac3-842577e2b369"/>
    <ds:schemaRef ds:uri="f7c3855f-1238-4297-83eb-1eddd7d26d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244F618-F4E8-4CEF-922E-9E91EE08BD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C285371-1BF2-4998-BCCB-4C89E77D2C4A}">
  <ds:schemaRefs>
    <ds:schemaRef ds:uri="http://purl.org/dc/terms/"/>
    <ds:schemaRef ds:uri="http://purl.org/dc/elements/1.1/"/>
    <ds:schemaRef ds:uri="http://purl.org/dc/dcmitype/"/>
    <ds:schemaRef ds:uri="f0308826-8bd4-4b23-aac3-842577e2b369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f7c3855f-1238-4297-83eb-1eddd7d26d5d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 Uijl, René (NL - Amsterdam)</dc:creator>
  <cp:lastModifiedBy>den Uijl, René (NL - Amsterdam)</cp:lastModifiedBy>
  <dcterms:created xsi:type="dcterms:W3CDTF">2019-08-02T06:58:42Z</dcterms:created>
  <dcterms:modified xsi:type="dcterms:W3CDTF">2019-08-02T07:18:52Z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0x0101000C9B823290B40E41B59743DEE5D85BA6</vt:lpwstr>
  </property>
</Properties>
</file>